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ropbox\Osmie PépinièreK\Vente\Printemps 2026\"/>
    </mc:Choice>
  </mc:AlternateContent>
  <xr:revisionPtr revIDLastSave="0" documentId="13_ncr:1_{EC0B28AE-AA0A-44A4-B5C5-6D0BBB4A8844}" xr6:coauthVersionLast="47" xr6:coauthVersionMax="47" xr10:uidLastSave="{00000000-0000-0000-0000-000000000000}"/>
  <bookViews>
    <workbookView xWindow="-120" yWindow="-120" windowWidth="20730" windowHeight="11160" xr2:uid="{80898932-4C47-403A-AE65-5051462756E1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7" i="1" l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41" i="1"/>
  <c r="L42" i="1"/>
  <c r="L43" i="1"/>
  <c r="L44" i="1"/>
  <c r="L45" i="1"/>
  <c r="L46" i="1"/>
  <c r="L47" i="1"/>
  <c r="L48" i="1"/>
  <c r="L32" i="1"/>
  <c r="L33" i="1"/>
  <c r="L34" i="1"/>
  <c r="L35" i="1"/>
  <c r="L36" i="1"/>
  <c r="L37" i="1"/>
  <c r="L3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11" i="1"/>
  <c r="L80" i="1" l="1"/>
</calcChain>
</file>

<file path=xl/sharedStrings.xml><?xml version="1.0" encoding="utf-8"?>
<sst xmlns="http://schemas.openxmlformats.org/spreadsheetml/2006/main" count="367" uniqueCount="157">
  <si>
    <t>Arbrisseaux jusqu'à 2 m adulte</t>
  </si>
  <si>
    <t>Latin</t>
  </si>
  <si>
    <t>Commun</t>
  </si>
  <si>
    <t>cm</t>
  </si>
  <si>
    <t>Condition-nement</t>
  </si>
  <si>
    <t xml:space="preserve">Prix public </t>
  </si>
  <si>
    <t>Usage</t>
  </si>
  <si>
    <t xml:space="preserve">Taille </t>
  </si>
  <si>
    <t>Leycesteria formosa</t>
  </si>
  <si>
    <t>Arbres au faisan</t>
  </si>
  <si>
    <t>C2</t>
  </si>
  <si>
    <t xml:space="preserve">Fruits Petits fruits </t>
  </si>
  <si>
    <t>Lonicera  kamtschatika Maya</t>
  </si>
  <si>
    <t>Baie de Mai, chevrefeuille comestible Maya</t>
  </si>
  <si>
    <t>Arbrisseaux jusqu'à 2m adulte</t>
  </si>
  <si>
    <t>Lonicera caerula 'Redwood'</t>
  </si>
  <si>
    <t>Baie de Mai, chevrefeuille comestible Redwood</t>
  </si>
  <si>
    <t>40/60</t>
  </si>
  <si>
    <t>Lycium barbarum</t>
  </si>
  <si>
    <t>Goji</t>
  </si>
  <si>
    <t>G11</t>
  </si>
  <si>
    <t>Myrtus communis pitchoun</t>
  </si>
  <si>
    <t>Myrte commun pitchoun</t>
  </si>
  <si>
    <t>Aromatique</t>
  </si>
  <si>
    <t>Prunus tomentosa</t>
  </si>
  <si>
    <t>Ragouminier</t>
  </si>
  <si>
    <t>50/60</t>
  </si>
  <si>
    <t>Ribes nigrum</t>
  </si>
  <si>
    <t>Cassis</t>
  </si>
  <si>
    <t>Ribes rubrum 'Junifer'</t>
  </si>
  <si>
    <t>Groseiller 'Junifer' 
(plus tardive)</t>
  </si>
  <si>
    <t>Ribes rubrum 'Mulka'</t>
  </si>
  <si>
    <t>Groseiller 'Mulka' 
(gros fruits)</t>
  </si>
  <si>
    <t>Ribes rubrum 'Wilder'</t>
  </si>
  <si>
    <t>Groseiller  'Wilder'</t>
  </si>
  <si>
    <t>Ribes uva crispa</t>
  </si>
  <si>
    <t>Groseillier à maquereaux</t>
  </si>
  <si>
    <t>20/30</t>
  </si>
  <si>
    <t>c11</t>
  </si>
  <si>
    <t>Rubus idaeus Fall Gold</t>
  </si>
  <si>
    <t>Framboisier blanc Fall Gold</t>
  </si>
  <si>
    <t>RUBUS idaeus Frida</t>
  </si>
  <si>
    <t>Framboise Frida</t>
  </si>
  <si>
    <t>RUBUS idaeus Heritage</t>
  </si>
  <si>
    <t xml:space="preserve">Framboise Héritage </t>
  </si>
  <si>
    <t>Rubus phoenicolasius</t>
  </si>
  <si>
    <t>Framboisier du Japon</t>
  </si>
  <si>
    <t>RUBUS sp. Buckingham</t>
  </si>
  <si>
    <t>Mûre framboise sans épine Buckingham</t>
  </si>
  <si>
    <t>Liane</t>
  </si>
  <si>
    <t>Arbrisseaux jusqu'à 3 m adulte</t>
  </si>
  <si>
    <t>Amelanchier alnifolia</t>
  </si>
  <si>
    <t>Amélanchier à feuilles d'aulne</t>
  </si>
  <si>
    <t>40/50</t>
  </si>
  <si>
    <t>Amelanchier humilis</t>
  </si>
  <si>
    <t>Amélanchier humilis</t>
  </si>
  <si>
    <t>Amelanchier ovalis</t>
  </si>
  <si>
    <t>C5</t>
  </si>
  <si>
    <t>Aronia melanocarpa</t>
  </si>
  <si>
    <t xml:space="preserve">Aronie noire </t>
  </si>
  <si>
    <t>Hibiscus syriacus</t>
  </si>
  <si>
    <t>Hibiscus de Syrie</t>
  </si>
  <si>
    <t xml:space="preserve">Ornemental </t>
  </si>
  <si>
    <t>Lonicera fragantissima</t>
  </si>
  <si>
    <t>50/100</t>
  </si>
  <si>
    <t xml:space="preserve">Salix rosmarinifolius </t>
  </si>
  <si>
    <t>Saule à feuille de romarin</t>
  </si>
  <si>
    <t>Arbustes de 3 à 8 m adulte</t>
  </si>
  <si>
    <t>Arbutus unedo</t>
  </si>
  <si>
    <t>Arbousier</t>
  </si>
  <si>
    <t>Cornus mas</t>
  </si>
  <si>
    <t>Cornouiller mâle</t>
  </si>
  <si>
    <t>80/100</t>
  </si>
  <si>
    <t>Hippophae rhamnoides</t>
  </si>
  <si>
    <t>Argousier 'Rockorange' femelle</t>
  </si>
  <si>
    <t>70/80</t>
  </si>
  <si>
    <t>Mespilus germanica</t>
  </si>
  <si>
    <t>Néflier</t>
  </si>
  <si>
    <t>90/110</t>
  </si>
  <si>
    <t>Pyrus communis</t>
  </si>
  <si>
    <t>Poirier commun</t>
  </si>
  <si>
    <t>Petits arbres de 8 à 15 m adulte</t>
  </si>
  <si>
    <t>Vitex agnus-castus</t>
  </si>
  <si>
    <t xml:space="preserve">Gatilier -Poivre des Moines </t>
  </si>
  <si>
    <t>Zanthoxylum armatum</t>
  </si>
  <si>
    <t xml:space="preserve">Poivrier du Tiumt </t>
  </si>
  <si>
    <t xml:space="preserve">Zanthoxylum simulans </t>
  </si>
  <si>
    <t>Poivrier du Sichuan</t>
  </si>
  <si>
    <t>Arbres et Arbustes champêtres</t>
  </si>
  <si>
    <t>Acer platanoides L.</t>
  </si>
  <si>
    <t>Erable plane</t>
  </si>
  <si>
    <t>Champêtre</t>
  </si>
  <si>
    <t xml:space="preserve"> + 15m adulte</t>
  </si>
  <si>
    <t>Acer pseudoplatanus</t>
  </si>
  <si>
    <t>Erable sycomore</t>
  </si>
  <si>
    <t>80/90</t>
  </si>
  <si>
    <t>Alnus glutinosa</t>
  </si>
  <si>
    <t>Aulne glutineux</t>
  </si>
  <si>
    <t>120/140</t>
  </si>
  <si>
    <t>Betula pendula</t>
  </si>
  <si>
    <t>Bouleau</t>
  </si>
  <si>
    <t>Carpinus betulus</t>
  </si>
  <si>
    <t>Charme</t>
  </si>
  <si>
    <t>60/80</t>
  </si>
  <si>
    <t>80/110</t>
  </si>
  <si>
    <t>Cedrus atlantica</t>
  </si>
  <si>
    <t>Cèdre atlantique</t>
  </si>
  <si>
    <t>Fagus sylvatica</t>
  </si>
  <si>
    <t>Hêtre commun</t>
  </si>
  <si>
    <t>60/70</t>
  </si>
  <si>
    <t>Frangula alnus</t>
  </si>
  <si>
    <t>Bourdaine</t>
  </si>
  <si>
    <t>Ilex aquifolium</t>
  </si>
  <si>
    <t>Houx</t>
  </si>
  <si>
    <t>15/40</t>
  </si>
  <si>
    <t>Ligustrum vulgare</t>
  </si>
  <si>
    <t>Troène</t>
  </si>
  <si>
    <t>Lonicera xylosteum</t>
  </si>
  <si>
    <t>Camerisier</t>
  </si>
  <si>
    <t>Malus communis</t>
  </si>
  <si>
    <t>Pommier</t>
  </si>
  <si>
    <t>100/110</t>
  </si>
  <si>
    <t>Prunus avium</t>
  </si>
  <si>
    <t>Merisier</t>
  </si>
  <si>
    <t>Quercus robur</t>
  </si>
  <si>
    <t>Chêne pédonculé</t>
  </si>
  <si>
    <t>Rhamnus cathartica</t>
  </si>
  <si>
    <t>Nerprun purgatif</t>
  </si>
  <si>
    <t>90/130</t>
  </si>
  <si>
    <t>Salix caprea</t>
  </si>
  <si>
    <t>Saule marsault</t>
  </si>
  <si>
    <t>Salix ssp</t>
  </si>
  <si>
    <t>Saule d'osier</t>
  </si>
  <si>
    <t>130/150</t>
  </si>
  <si>
    <t>Sambucus nigra</t>
  </si>
  <si>
    <t>Sureau noir</t>
  </si>
  <si>
    <t>Sorbus aria</t>
  </si>
  <si>
    <t>Alisier blanc</t>
  </si>
  <si>
    <t>70/90</t>
  </si>
  <si>
    <t>Tilia cordata</t>
  </si>
  <si>
    <t>Tilleul à petites feuilles</t>
  </si>
  <si>
    <t>60/120</t>
  </si>
  <si>
    <t>Viburnum opulus</t>
  </si>
  <si>
    <t>Viorne obier</t>
  </si>
  <si>
    <t xml:space="preserve">Catalogue Bon de commande </t>
  </si>
  <si>
    <t xml:space="preserve">Printemps 2026 </t>
  </si>
  <si>
    <t>Qté</t>
  </si>
  <si>
    <t xml:space="preserve">Prix </t>
  </si>
  <si>
    <t xml:space="preserve">Petits Fruits - Arbustes - Champêtres </t>
  </si>
  <si>
    <t>Total</t>
  </si>
  <si>
    <t>Pour toute question ou information complémentaire, n'hesitez pas à nous contacter.</t>
  </si>
  <si>
    <t>293 chemin de la Rivoire, 42 220 Saint-Julien-Molin-Molette</t>
  </si>
  <si>
    <t>mail: contact@osmie-paysage.fr</t>
  </si>
  <si>
    <t xml:space="preserve">téléphone: 06 70 29 31 63 </t>
  </si>
  <si>
    <t xml:space="preserve">Osmie Pépinière </t>
  </si>
  <si>
    <t>RUBUS sp. Thornfree</t>
  </si>
  <si>
    <t>Mûre  sans épine Thornfree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</si>
</sst>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8" x14ac:knownFonts="1">
    <font>
      <sz val="11"/>
      <color theme="1"/>
      <name val="Calibri"/>
      <family val="2"/>
      <scheme val="minor"/>
    </font>
    <font>
      <b/>
      <sz val="16"/>
      <color theme="5"/>
      <name val="Calibri"/>
      <family val="2"/>
      <scheme val="minor"/>
    </font>
    <font>
      <sz val="16"/>
      <color theme="1"/>
      <name val="Calibri"/>
      <family val="2"/>
      <scheme val="minor"/>
    </font>
    <font>
      <i/>
      <sz val="16"/>
      <color theme="3"/>
      <name val="Lora"/>
    </font>
    <font>
      <sz val="16"/>
      <color theme="3"/>
      <name val="Lora"/>
    </font>
    <font>
      <sz val="16"/>
      <color theme="3"/>
      <name val="Calibri"/>
      <family val="2"/>
      <scheme val="minor"/>
    </font>
    <font>
      <i/>
      <sz val="18"/>
      <color theme="3"/>
      <name val="Lora"/>
    </font>
    <font>
      <sz val="18"/>
      <color theme="3"/>
      <name val="Lora"/>
    </font>
    <font>
      <b/>
      <i/>
      <sz val="16"/>
      <color theme="1" tint="0.249977111117893"/>
      <name val="Lora"/>
    </font>
    <font>
      <b/>
      <sz val="16"/>
      <color theme="1" tint="0.249977111117893"/>
      <name val="Lora"/>
    </font>
    <font>
      <i/>
      <sz val="16"/>
      <color theme="1" tint="0.249977111117893"/>
      <name val="Lora"/>
    </font>
    <font>
      <sz val="16"/>
      <color theme="1" tint="0.249977111117893"/>
      <name val="Lora"/>
    </font>
    <font>
      <sz val="16"/>
      <color theme="1" tint="0.249977111117893"/>
      <name val="Calibri"/>
      <family val="2"/>
      <scheme val="minor"/>
    </font>
    <font>
      <sz val="8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28"/>
      <color theme="1"/>
      <name val="Titillium Web"/>
    </font>
    <font>
      <i/>
      <sz val="18"/>
      <color theme="1" tint="0.249977111117893"/>
      <name val="Lora"/>
    </font>
    <font>
      <i/>
      <sz val="20"/>
      <color theme="1" tint="0.249977111117893"/>
      <name val="Lora"/>
    </font>
  </fonts>
  <fills count="5">
    <fill>
      <patternFill patternType="none"/>
    </fill>
    <fill>
      <patternFill patternType="gray125"/>
    </fill>
    <fill>
      <patternFill patternType="solid">
        <fgColor theme="3" tint="9.9978637043366805E-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theme="0" tint="-0.14999847407452621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44" fontId="4" fillId="0" borderId="1" xfId="0" applyNumberFormat="1" applyFont="1" applyBorder="1" applyAlignment="1">
      <alignment horizontal="center" wrapText="1"/>
    </xf>
    <xf numFmtId="0" fontId="4" fillId="0" borderId="2" xfId="0" applyFont="1" applyBorder="1" applyAlignment="1">
      <alignment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wrapText="1"/>
    </xf>
    <xf numFmtId="44" fontId="4" fillId="0" borderId="2" xfId="0" applyNumberFormat="1" applyFont="1" applyBorder="1" applyAlignment="1">
      <alignment horizontal="center" wrapText="1"/>
    </xf>
    <xf numFmtId="0" fontId="3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44" fontId="4" fillId="0" borderId="0" xfId="0" applyNumberFormat="1" applyFont="1" applyAlignment="1">
      <alignment horizontal="center" wrapText="1"/>
    </xf>
    <xf numFmtId="0" fontId="5" fillId="0" borderId="0" xfId="0" applyFont="1"/>
    <xf numFmtId="0" fontId="6" fillId="0" borderId="4" xfId="0" applyFont="1" applyBorder="1" applyAlignment="1">
      <alignment wrapText="1"/>
    </xf>
    <xf numFmtId="0" fontId="7" fillId="0" borderId="1" xfId="0" applyFont="1" applyBorder="1" applyAlignment="1">
      <alignment wrapText="1"/>
    </xf>
    <xf numFmtId="0" fontId="5" fillId="0" borderId="5" xfId="0" applyFont="1" applyBorder="1"/>
    <xf numFmtId="0" fontId="6" fillId="0" borderId="6" xfId="0" applyFont="1" applyBorder="1" applyAlignment="1">
      <alignment wrapText="1"/>
    </xf>
    <xf numFmtId="0" fontId="7" fillId="0" borderId="2" xfId="0" applyFont="1" applyBorder="1" applyAlignment="1">
      <alignment wrapText="1"/>
    </xf>
    <xf numFmtId="0" fontId="5" fillId="0" borderId="7" xfId="0" applyFont="1" applyBorder="1"/>
    <xf numFmtId="0" fontId="8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wrapText="1"/>
    </xf>
    <xf numFmtId="0" fontId="11" fillId="0" borderId="1" xfId="0" applyFont="1" applyBorder="1" applyAlignment="1">
      <alignment wrapText="1"/>
    </xf>
    <xf numFmtId="0" fontId="11" fillId="0" borderId="1" xfId="0" applyFont="1" applyBorder="1" applyAlignment="1">
      <alignment horizontal="center" wrapText="1"/>
    </xf>
    <xf numFmtId="0" fontId="10" fillId="0" borderId="1" xfId="0" applyFont="1" applyBorder="1" applyAlignment="1">
      <alignment horizontal="center" wrapText="1"/>
    </xf>
    <xf numFmtId="44" fontId="11" fillId="0" borderId="1" xfId="0" applyNumberFormat="1" applyFont="1" applyBorder="1" applyAlignment="1">
      <alignment horizontal="center" wrapText="1"/>
    </xf>
    <xf numFmtId="0" fontId="12" fillId="0" borderId="1" xfId="0" applyFont="1" applyBorder="1"/>
    <xf numFmtId="0" fontId="11" fillId="0" borderId="1" xfId="0" applyFont="1" applyBorder="1" applyAlignment="1">
      <alignment horizontal="center" vertical="center" wrapText="1"/>
    </xf>
    <xf numFmtId="0" fontId="10" fillId="4" borderId="1" xfId="0" applyFont="1" applyFill="1" applyBorder="1" applyAlignment="1">
      <alignment wrapText="1"/>
    </xf>
    <xf numFmtId="0" fontId="11" fillId="4" borderId="1" xfId="0" applyFont="1" applyFill="1" applyBorder="1" applyAlignment="1">
      <alignment wrapText="1"/>
    </xf>
    <xf numFmtId="0" fontId="11" fillId="4" borderId="1" xfId="0" applyFont="1" applyFill="1" applyBorder="1" applyAlignment="1">
      <alignment horizontal="center" wrapText="1"/>
    </xf>
    <xf numFmtId="0" fontId="10" fillId="4" borderId="1" xfId="0" applyFont="1" applyFill="1" applyBorder="1" applyAlignment="1">
      <alignment horizontal="center" wrapText="1"/>
    </xf>
    <xf numFmtId="44" fontId="11" fillId="4" borderId="1" xfId="0" applyNumberFormat="1" applyFont="1" applyFill="1" applyBorder="1" applyAlignment="1">
      <alignment horizontal="center" wrapText="1"/>
    </xf>
    <xf numFmtId="0" fontId="12" fillId="4" borderId="1" xfId="0" applyFont="1" applyFill="1" applyBorder="1"/>
    <xf numFmtId="0" fontId="11" fillId="4" borderId="1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wrapText="1"/>
    </xf>
    <xf numFmtId="0" fontId="11" fillId="0" borderId="2" xfId="0" applyFont="1" applyBorder="1" applyAlignment="1">
      <alignment horizontal="center" wrapText="1"/>
    </xf>
    <xf numFmtId="0" fontId="6" fillId="4" borderId="1" xfId="0" applyFont="1" applyFill="1" applyBorder="1" applyAlignment="1">
      <alignment wrapText="1"/>
    </xf>
    <xf numFmtId="0" fontId="7" fillId="4" borderId="1" xfId="0" applyFont="1" applyFill="1" applyBorder="1" applyAlignment="1">
      <alignment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wrapText="1"/>
    </xf>
    <xf numFmtId="44" fontId="4" fillId="4" borderId="1" xfId="0" applyNumberFormat="1" applyFont="1" applyFill="1" applyBorder="1" applyAlignment="1">
      <alignment horizontal="center" wrapText="1"/>
    </xf>
    <xf numFmtId="0" fontId="4" fillId="4" borderId="1" xfId="0" applyFont="1" applyFill="1" applyBorder="1" applyAlignment="1">
      <alignment wrapText="1"/>
    </xf>
    <xf numFmtId="0" fontId="5" fillId="4" borderId="9" xfId="0" applyFont="1" applyFill="1" applyBorder="1"/>
    <xf numFmtId="0" fontId="6" fillId="0" borderId="1" xfId="0" applyFont="1" applyBorder="1" applyAlignment="1">
      <alignment wrapText="1"/>
    </xf>
    <xf numFmtId="0" fontId="5" fillId="0" borderId="9" xfId="0" applyFont="1" applyBorder="1"/>
    <xf numFmtId="0" fontId="14" fillId="0" borderId="0" xfId="0" applyFont="1"/>
    <xf numFmtId="0" fontId="15" fillId="0" borderId="0" xfId="0" applyFont="1"/>
    <xf numFmtId="44" fontId="11" fillId="4" borderId="1" xfId="0" applyNumberFormat="1" applyFont="1" applyFill="1" applyBorder="1" applyAlignment="1">
      <alignment wrapText="1"/>
    </xf>
    <xf numFmtId="44" fontId="5" fillId="4" borderId="1" xfId="0" applyNumberFormat="1" applyFont="1" applyFill="1" applyBorder="1"/>
    <xf numFmtId="44" fontId="5" fillId="0" borderId="9" xfId="0" applyNumberFormat="1" applyFont="1" applyBorder="1"/>
    <xf numFmtId="44" fontId="5" fillId="4" borderId="9" xfId="0" applyNumberFormat="1" applyFont="1" applyFill="1" applyBorder="1"/>
    <xf numFmtId="44" fontId="10" fillId="0" borderId="1" xfId="0" applyNumberFormat="1" applyFont="1" applyBorder="1" applyAlignment="1">
      <alignment wrapText="1"/>
    </xf>
    <xf numFmtId="44" fontId="10" fillId="4" borderId="1" xfId="0" applyNumberFormat="1" applyFont="1" applyFill="1" applyBorder="1" applyAlignment="1">
      <alignment wrapText="1"/>
    </xf>
    <xf numFmtId="44" fontId="11" fillId="0" borderId="3" xfId="0" applyNumberFormat="1" applyFont="1" applyBorder="1" applyAlignment="1">
      <alignment horizontal="center" wrapText="1"/>
    </xf>
    <xf numFmtId="44" fontId="11" fillId="0" borderId="2" xfId="0" applyNumberFormat="1" applyFont="1" applyBorder="1" applyAlignment="1">
      <alignment horizontal="center" wrapText="1"/>
    </xf>
    <xf numFmtId="44" fontId="5" fillId="0" borderId="5" xfId="0" applyNumberFormat="1" applyFont="1" applyBorder="1"/>
    <xf numFmtId="44" fontId="5" fillId="0" borderId="7" xfId="0" applyNumberFormat="1" applyFont="1" applyBorder="1"/>
    <xf numFmtId="0" fontId="3" fillId="0" borderId="7" xfId="0" applyFont="1" applyBorder="1" applyAlignment="1">
      <alignment wrapText="1"/>
    </xf>
    <xf numFmtId="0" fontId="4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wrapText="1"/>
    </xf>
    <xf numFmtId="44" fontId="4" fillId="0" borderId="8" xfId="0" applyNumberFormat="1" applyFont="1" applyBorder="1" applyAlignment="1">
      <alignment horizontal="center" wrapText="1"/>
    </xf>
    <xf numFmtId="44" fontId="4" fillId="0" borderId="10" xfId="0" applyNumberFormat="1" applyFont="1" applyBorder="1" applyAlignment="1">
      <alignment horizontal="center" wrapText="1"/>
    </xf>
    <xf numFmtId="0" fontId="4" fillId="0" borderId="8" xfId="0" applyFont="1" applyBorder="1" applyAlignment="1">
      <alignment horizontal="center" wrapText="1"/>
    </xf>
    <xf numFmtId="0" fontId="12" fillId="0" borderId="4" xfId="0" applyFont="1" applyBorder="1"/>
    <xf numFmtId="0" fontId="5" fillId="0" borderId="8" xfId="0" applyFont="1" applyBorder="1"/>
    <xf numFmtId="0" fontId="12" fillId="0" borderId="10" xfId="0" applyFont="1" applyBorder="1"/>
    <xf numFmtId="44" fontId="5" fillId="4" borderId="4" xfId="0" applyNumberFormat="1" applyFont="1" applyFill="1" applyBorder="1"/>
    <xf numFmtId="0" fontId="6" fillId="4" borderId="0" xfId="0" applyFont="1" applyFill="1" applyBorder="1" applyAlignment="1">
      <alignment wrapText="1"/>
    </xf>
    <xf numFmtId="0" fontId="6" fillId="4" borderId="5" xfId="0" applyFont="1" applyFill="1" applyBorder="1" applyAlignment="1">
      <alignment wrapText="1"/>
    </xf>
    <xf numFmtId="0" fontId="7" fillId="4" borderId="10" xfId="0" applyFont="1" applyFill="1" applyBorder="1" applyAlignment="1">
      <alignment wrapText="1"/>
    </xf>
    <xf numFmtId="0" fontId="4" fillId="4" borderId="10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wrapText="1"/>
    </xf>
    <xf numFmtId="44" fontId="4" fillId="4" borderId="10" xfId="0" applyNumberFormat="1" applyFont="1" applyFill="1" applyBorder="1" applyAlignment="1">
      <alignment horizontal="center" wrapText="1"/>
    </xf>
    <xf numFmtId="0" fontId="4" fillId="4" borderId="10" xfId="0" applyFont="1" applyFill="1" applyBorder="1" applyAlignment="1">
      <alignment wrapText="1"/>
    </xf>
    <xf numFmtId="0" fontId="5" fillId="4" borderId="10" xfId="0" applyFont="1" applyFill="1" applyBorder="1"/>
    <xf numFmtId="0" fontId="5" fillId="4" borderId="4" xfId="0" applyFont="1" applyFill="1" applyBorder="1"/>
    <xf numFmtId="0" fontId="6" fillId="4" borderId="0" xfId="0" applyFont="1" applyFill="1" applyBorder="1" applyAlignment="1"/>
    <xf numFmtId="0" fontId="16" fillId="4" borderId="0" xfId="0" applyFont="1" applyFill="1" applyBorder="1" applyAlignment="1"/>
    <xf numFmtId="0" fontId="16" fillId="4" borderId="0" xfId="0" applyFont="1" applyFill="1" applyBorder="1" applyAlignment="1">
      <alignment wrapText="1"/>
    </xf>
    <xf numFmtId="0" fontId="17" fillId="4" borderId="0" xfId="0" applyFont="1" applyFill="1" applyBorder="1" applyAlignment="1"/>
    <xf numFmtId="0" fontId="17" fillId="4" borderId="0" xfId="0" applyFont="1" applyFill="1" applyBorder="1" applyAlignment="1">
      <alignment wrapText="1"/>
    </xf>
  </cellXfs>
  <cellStyles count="1">
    <cellStyle name="Normal" xfId="0" builtinId="0"/>
  </cellStyles>
  <dxfs count="57">
    <dxf>
      <font>
        <b/>
        <i/>
        <strike val="0"/>
        <condense val="0"/>
        <extend val="0"/>
        <outline val="0"/>
        <shadow val="0"/>
        <u val="none"/>
        <vertAlign val="baseline"/>
        <sz val="16"/>
        <color theme="1" tint="0.249977111117893"/>
        <name val="Lora"/>
        <scheme val="none"/>
      </font>
      <fill>
        <patternFill patternType="solid">
          <fgColor indexed="64"/>
          <bgColor theme="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 tint="0.249977111117893"/>
        <name val="Lora"/>
        <scheme val="none"/>
      </font>
      <fill>
        <patternFill patternType="solid">
          <fgColor indexed="64"/>
          <bgColor theme="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 tint="0.249977111117893"/>
        <name val="Lora"/>
        <scheme val="none"/>
      </font>
      <fill>
        <patternFill patternType="solid">
          <fgColor indexed="64"/>
          <bgColor theme="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 tint="0.249977111117893"/>
        <name val="Lora"/>
        <scheme val="none"/>
      </font>
      <fill>
        <patternFill patternType="solid">
          <fgColor indexed="64"/>
          <bgColor theme="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 tint="0.249977111117893"/>
        <name val="Lora"/>
        <scheme val="none"/>
      </font>
      <fill>
        <patternFill patternType="solid">
          <fgColor indexed="64"/>
          <bgColor theme="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 tint="0.249977111117893"/>
        <name val="Lora"/>
        <scheme val="none"/>
      </font>
      <fill>
        <patternFill patternType="solid">
          <fgColor indexed="64"/>
          <bgColor theme="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 tint="0.249977111117893"/>
        <name val="Lora"/>
        <scheme val="none"/>
      </font>
      <fill>
        <patternFill patternType="solid">
          <fgColor indexed="64"/>
          <bgColor theme="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 tint="0.249977111117893"/>
        <name val="Lora"/>
        <scheme val="none"/>
      </font>
      <fill>
        <patternFill patternType="solid">
          <fgColor indexed="64"/>
          <bgColor theme="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 tint="0.249977111117893"/>
        <name val="Lora"/>
        <scheme val="none"/>
      </font>
      <fill>
        <patternFill patternType="solid">
          <fgColor indexed="64"/>
          <bgColor theme="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 tint="0.249977111117893"/>
        <name val="Lora"/>
        <scheme val="none"/>
      </font>
      <fill>
        <patternFill patternType="solid">
          <fgColor indexed="64"/>
          <bgColor theme="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 tint="0.249977111117893"/>
        <name val="Lora"/>
        <scheme val="none"/>
      </font>
      <fill>
        <patternFill patternType="solid">
          <fgColor indexed="64"/>
          <bgColor theme="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 tint="0.249977111117893"/>
        <name val="Lora"/>
        <scheme val="none"/>
      </font>
      <fill>
        <patternFill patternType="solid">
          <fgColor indexed="64"/>
          <bgColor theme="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/>
        <i/>
        <strike val="0"/>
        <condense val="0"/>
        <extend val="0"/>
        <outline val="0"/>
        <shadow val="0"/>
        <u val="none"/>
        <vertAlign val="baseline"/>
        <sz val="16"/>
        <color theme="3"/>
        <name val="Lora"/>
        <scheme val="none"/>
      </font>
      <fill>
        <patternFill patternType="solid">
          <fgColor indexed="64"/>
          <bgColor theme="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3"/>
        <name val="Lora"/>
        <scheme val="none"/>
      </font>
      <fill>
        <patternFill patternType="solid">
          <fgColor indexed="64"/>
          <bgColor theme="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3"/>
        <name val="Lora"/>
        <scheme val="none"/>
      </font>
      <fill>
        <patternFill patternType="solid">
          <fgColor indexed="64"/>
          <bgColor theme="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3"/>
        <name val="Lora"/>
        <scheme val="none"/>
      </font>
      <fill>
        <patternFill patternType="solid">
          <fgColor indexed="64"/>
          <bgColor theme="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3"/>
        <name val="Lora"/>
        <scheme val="none"/>
      </font>
      <fill>
        <patternFill patternType="solid">
          <fgColor indexed="64"/>
          <bgColor theme="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3"/>
        <name val="Lora"/>
        <scheme val="none"/>
      </font>
      <fill>
        <patternFill patternType="solid">
          <fgColor indexed="64"/>
          <bgColor theme="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3"/>
        <name val="Lora"/>
        <scheme val="none"/>
      </font>
      <fill>
        <patternFill patternType="solid">
          <fgColor indexed="64"/>
          <bgColor theme="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3"/>
        <name val="Lora"/>
        <scheme val="none"/>
      </font>
      <fill>
        <patternFill patternType="solid">
          <fgColor indexed="64"/>
          <bgColor theme="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3"/>
        <name val="Lora"/>
        <scheme val="none"/>
      </font>
      <fill>
        <patternFill patternType="solid">
          <fgColor indexed="64"/>
          <bgColor theme="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3"/>
        <name val="Lora"/>
        <scheme val="none"/>
      </font>
      <fill>
        <patternFill patternType="solid">
          <fgColor indexed="64"/>
          <bgColor theme="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 tint="0.249977111117893"/>
        <name val="Lora"/>
        <scheme val="none"/>
      </font>
      <fill>
        <patternFill patternType="solid">
          <fgColor indexed="64"/>
          <bgColor theme="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 tint="0.249977111117893"/>
        <name val="Lora"/>
        <scheme val="none"/>
      </font>
      <fill>
        <patternFill patternType="solid">
          <fgColor indexed="64"/>
          <bgColor theme="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3"/>
        <name val="Lora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 tint="0.249977111117893"/>
        <name val="Lora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3"/>
        <name val="Lora"/>
        <scheme val="none"/>
      </font>
      <numFmt numFmtId="34" formatCode="_-* #,##0.00\ &quot;€&quot;_-;\-* #,##0.00\ &quot;€&quot;_-;_-* &quot;-&quot;??\ &quot;€&quot;_-;_-@_-"/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 tint="0.249977111117893"/>
        <name val="Lora"/>
        <scheme val="none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</font>
      <numFmt numFmtId="34" formatCode="_-* #,##0.00\ &quot;€&quot;_-;\-* #,##0.00\ &quot;€&quot;_-;_-* &quot;-&quot;??\ &quot;€&quot;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 tint="0.249977111117893"/>
        <name val="Lora"/>
        <scheme val="none"/>
      </font>
      <numFmt numFmtId="34" formatCode="_-* #,##0.00\ &quot;€&quot;_-;\-* #,##0.00\ &quot;€&quot;_-;_-* &quot;-&quot;??\ &quot;€&quot;_-;_-@_-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 tint="0.249977111117893"/>
        <name val="Lora"/>
        <scheme val="none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 tint="0.249977111117893"/>
        <name val="Lora"/>
        <scheme val="none"/>
      </font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 tint="0.249977111117893"/>
        <name val="Lora"/>
        <scheme val="none"/>
      </font>
      <fill>
        <patternFill patternType="solid">
          <fgColor indexed="64"/>
          <bgColor theme="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 tint="0.249977111117893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 tint="0.249977111117893"/>
        <name val="Lora"/>
        <scheme val="none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 tint="0.249977111117893"/>
        <name val="Lora"/>
        <scheme val="none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 tint="0.249977111117893"/>
        <name val="Lora"/>
        <scheme val="none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 tint="0.249977111117893"/>
        <name val="Lora"/>
        <scheme val="none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 tint="0.249977111117893"/>
        <name val="Lora"/>
        <scheme val="none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 tint="0.249977111117893"/>
        <name val="Lora"/>
        <scheme val="none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6"/>
        <color theme="1" tint="0.249977111117893"/>
        <name val="Lora"/>
        <scheme val="none"/>
      </font>
      <numFmt numFmtId="30" formatCode="@"/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3"/>
        <name val="Calibri"/>
        <family val="2"/>
        <scheme val="minor"/>
      </font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3"/>
        <name val="Lora"/>
        <scheme val="none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3"/>
        <name val="Lora"/>
        <scheme val="none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3"/>
        <name val="Lora"/>
        <scheme val="none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3"/>
        <name val="Lora"/>
        <scheme val="none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3"/>
        <name val="Lora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3"/>
        <name val="Lora"/>
        <scheme val="none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8"/>
        <color theme="3"/>
        <name val="Lora"/>
        <scheme val="none"/>
      </font>
      <alignment horizontal="general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3"/>
        <name val="Lora"/>
        <scheme val="none"/>
      </font>
      <fill>
        <patternFill patternType="solid">
          <fgColor indexed="64"/>
          <bgColor theme="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153221</xdr:rowOff>
    </xdr:from>
    <xdr:to>
      <xdr:col>4</xdr:col>
      <xdr:colOff>909498</xdr:colOff>
      <xdr:row>6</xdr:row>
      <xdr:rowOff>450273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7BC0A4DB-E613-2DA2-A9D4-F9AD66FBF0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43721"/>
          <a:ext cx="9274180" cy="2063507"/>
        </a:xfrm>
        <a:prstGeom prst="rect">
          <a:avLst/>
        </a:prstGeom>
      </xdr:spPr>
    </xdr:pic>
    <xdr:clientData/>
  </xdr:twoCellAnchor>
  <xdr:twoCellAnchor editAs="oneCell">
    <xdr:from>
      <xdr:col>9</xdr:col>
      <xdr:colOff>2320048</xdr:colOff>
      <xdr:row>0</xdr:row>
      <xdr:rowOff>186607</xdr:rowOff>
    </xdr:from>
    <xdr:to>
      <xdr:col>11</xdr:col>
      <xdr:colOff>848591</xdr:colOff>
      <xdr:row>7</xdr:row>
      <xdr:rowOff>24195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4575DF79-79BA-E2CD-1A1C-7C7C0DF32C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83548" y="186607"/>
          <a:ext cx="2407816" cy="2383361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987D332-B641-46DD-968E-0F300FC48244}" name="Tableau1" displayName="Tableau1" ref="A41:L48" headerRowCount="0" totalsRowShown="0" headerRowDxfId="33" dataDxfId="32" headerRowBorderDxfId="55" tableBorderDxfId="56">
  <tableColumns count="12">
    <tableColumn id="1" xr3:uid="{1B513870-634E-44A7-96BF-C1B0E8ADA67B}" name="Latin" headerRowDxfId="0" dataDxfId="41"/>
    <tableColumn id="2" xr3:uid="{6C568EC8-4637-44E2-9707-9CB5DFC25793}" name="Commun" headerRowDxfId="1" dataDxfId="40"/>
    <tableColumn id="3" xr3:uid="{0E804015-D296-4C3A-861D-D04A19126E82}" name="Colonne1" headerRowDxfId="2" dataDxfId="25"/>
    <tableColumn id="4" xr3:uid="{176DA413-5D5E-442B-A24E-7178461A63A4}" name="cm" headerRowDxfId="3" dataDxfId="39"/>
    <tableColumn id="5" xr3:uid="{5E228EB2-D7BA-402B-92E2-C565D6345E63}" name="Condition-nement" headerRowDxfId="4" dataDxfId="38"/>
    <tableColumn id="6" xr3:uid="{45F00CB5-5F02-42B8-B295-0AABB7911A3C}" name="Dispo" headerRowDxfId="5" dataDxfId="37"/>
    <tableColumn id="7" xr3:uid="{E96F913A-0AD3-446F-A979-994557E72BC8}" name="Prix public " headerRowDxfId="6" dataDxfId="36"/>
    <tableColumn id="8" xr3:uid="{A8D4B26B-C29D-4173-90AF-1123434AF09B}" name="Colonne2" headerRowDxfId="7" dataDxfId="27"/>
    <tableColumn id="9" xr3:uid="{C1A214C1-E929-4832-AA1A-49DAC810520A}" name="Usage" headerRowDxfId="8" dataDxfId="35"/>
    <tableColumn id="10" xr3:uid="{9C3D3994-55BF-4E45-9F18-07A8E532F2F3}" name="Taille " headerRowDxfId="9" dataDxfId="34"/>
    <tableColumn id="11" xr3:uid="{7C89C75A-9267-4E60-9716-D6D19D130A32}" name="Qté " headerRowDxfId="10" dataDxfId="31"/>
    <tableColumn id="12" xr3:uid="{E29D998D-A282-416D-A2B5-0EA61881B635}" name="Prix" headerRowDxfId="11" dataDxfId="29">
      <calculatedColumnFormula>Tableau1[[#This Row],[Prix public ]]*Tableau1[[#This Row],[Qté ]]</calculatedColumnFormula>
    </tableColumn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FFA31FE-0249-4A49-8822-AD78DCEA430E}" name="Tableau2" displayName="Tableau2" ref="A52:L76" headerRowCount="0" totalsRowShown="0" headerRowDxfId="54" dataDxfId="53" headerRowBorderDxfId="51" tableBorderDxfId="52" totalsRowBorderDxfId="50">
  <tableColumns count="12">
    <tableColumn id="1" xr3:uid="{6C6C0B2D-835E-4282-A666-E2228F278552}" name="Latin" headerRowDxfId="12" dataDxfId="49"/>
    <tableColumn id="2" xr3:uid="{B8292DBB-F62B-43D8-A5FD-4C5C0EC451FF}" name="Commun" headerRowDxfId="13" dataDxfId="48"/>
    <tableColumn id="3" xr3:uid="{410B3CCF-FC23-4D6F-BC0B-1454C5D908E5}" name="Colonne1" headerRowDxfId="14" dataDxfId="24"/>
    <tableColumn id="4" xr3:uid="{DF4138D2-C36E-4FB7-9613-C3E9D85D6C7C}" name="cm" headerRowDxfId="15" dataDxfId="47"/>
    <tableColumn id="5" xr3:uid="{ADAA6575-7A80-4FA5-B3A2-154A59BDE032}" name="Condition-nement" headerRowDxfId="16" dataDxfId="46"/>
    <tableColumn id="6" xr3:uid="{F5BF3866-AA80-4EA7-ABD3-DDA6325BE809}" name="Dispo" headerRowDxfId="17" dataDxfId="45"/>
    <tableColumn id="7" xr3:uid="{DB5B6498-735F-45DB-ABF7-EEAA30CADBEE}" name="Prix public " headerRowDxfId="18" dataDxfId="44"/>
    <tableColumn id="8" xr3:uid="{BA82F472-42CA-4942-80A8-02395C50726E}" name="Colonne2" headerRowDxfId="19" dataDxfId="26"/>
    <tableColumn id="9" xr3:uid="{D923DCD8-82EE-4A67-9C02-6292D4257D12}" name="Usage" headerRowDxfId="20" dataDxfId="43"/>
    <tableColumn id="10" xr3:uid="{9EDD8529-BB63-4ADD-A5EF-5A1D8C847C52}" name="Taille " headerRowDxfId="21" dataDxfId="42"/>
    <tableColumn id="11" xr3:uid="{3A43C344-8A0F-4F84-88F0-B47C4034E9D2}" name="Qté " headerRowDxfId="22" dataDxfId="30"/>
    <tableColumn id="12" xr3:uid="{7E2E72F8-C929-48D6-BDB5-BAF51982EF3E}" name="Prix" headerRowDxfId="23" dataDxfId="28">
      <calculatedColumnFormula>Tableau2[[#This Row],[Prix public ]]*Tableau2[[#This Row],[Qté ]]</calculatedColumnFormula>
    </tableColumn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82BFF9-AA20-4F5C-B72E-AF2ACE2DD1EA}">
  <dimension ref="A3:L87"/>
  <sheetViews>
    <sheetView tabSelected="1" zoomScale="55" workbookViewId="0">
      <selection activeCell="B91" sqref="B91"/>
    </sheetView>
  </sheetViews>
  <sheetFormatPr baseColWidth="10" defaultRowHeight="15" x14ac:dyDescent="0.25"/>
  <cols>
    <col min="1" max="1" width="50.28515625" customWidth="1"/>
    <col min="2" max="2" width="61.28515625" customWidth="1"/>
    <col min="3" max="3" width="18.42578125" hidden="1" customWidth="1"/>
    <col min="4" max="4" width="13.85546875" customWidth="1"/>
    <col min="5" max="5" width="13.7109375" customWidth="1"/>
    <col min="6" max="6" width="12" hidden="1" customWidth="1"/>
    <col min="7" max="7" width="15.5703125" customWidth="1"/>
    <col min="8" max="8" width="14.5703125" hidden="1" customWidth="1"/>
    <col min="9" max="9" width="36.7109375" customWidth="1"/>
    <col min="10" max="10" width="46.85546875" customWidth="1"/>
    <col min="12" max="12" width="16.5703125" customWidth="1"/>
  </cols>
  <sheetData>
    <row r="3" spans="1:12" ht="46.5" x14ac:dyDescent="1">
      <c r="F3" s="50"/>
      <c r="G3" s="51" t="s">
        <v>144</v>
      </c>
    </row>
    <row r="4" spans="1:12" ht="18" customHeight="1" x14ac:dyDescent="1">
      <c r="F4" s="50"/>
      <c r="G4" s="51"/>
    </row>
    <row r="5" spans="1:12" ht="46.5" x14ac:dyDescent="1">
      <c r="F5" s="50"/>
      <c r="G5" s="51" t="s">
        <v>145</v>
      </c>
    </row>
    <row r="6" spans="1:12" ht="14.25" customHeight="1" x14ac:dyDescent="1">
      <c r="F6" s="50"/>
      <c r="G6" s="51"/>
    </row>
    <row r="7" spans="1:12" ht="46.5" x14ac:dyDescent="1">
      <c r="F7" s="50"/>
      <c r="G7" s="51" t="s">
        <v>148</v>
      </c>
    </row>
    <row r="9" spans="1:12" ht="28.5" customHeight="1" x14ac:dyDescent="0.35">
      <c r="A9" s="1" t="s">
        <v>0</v>
      </c>
      <c r="B9" s="1"/>
      <c r="C9" s="2"/>
      <c r="D9" s="2"/>
      <c r="E9" s="2"/>
      <c r="F9" s="2"/>
      <c r="G9" s="2"/>
      <c r="H9" s="2"/>
      <c r="I9" s="2"/>
      <c r="J9" s="2"/>
      <c r="K9" s="2"/>
      <c r="L9" s="2"/>
    </row>
    <row r="10" spans="1:12" ht="78.75" customHeight="1" x14ac:dyDescent="0.25">
      <c r="A10" s="23" t="s">
        <v>1</v>
      </c>
      <c r="B10" s="24" t="s">
        <v>2</v>
      </c>
      <c r="C10" s="24"/>
      <c r="D10" s="24" t="s">
        <v>3</v>
      </c>
      <c r="E10" s="24" t="s">
        <v>4</v>
      </c>
      <c r="F10" s="24"/>
      <c r="G10" s="24" t="s">
        <v>5</v>
      </c>
      <c r="H10" s="24"/>
      <c r="I10" s="24" t="s">
        <v>6</v>
      </c>
      <c r="J10" s="24" t="s">
        <v>7</v>
      </c>
      <c r="K10" s="24" t="s">
        <v>146</v>
      </c>
      <c r="L10" s="24" t="s">
        <v>147</v>
      </c>
    </row>
    <row r="11" spans="1:12" ht="42" customHeight="1" x14ac:dyDescent="0.65">
      <c r="A11" s="41" t="s">
        <v>8</v>
      </c>
      <c r="B11" s="42" t="s">
        <v>9</v>
      </c>
      <c r="C11" s="43"/>
      <c r="D11" s="43"/>
      <c r="E11" s="44" t="s">
        <v>10</v>
      </c>
      <c r="F11" s="44"/>
      <c r="G11" s="45">
        <v>12.5</v>
      </c>
      <c r="H11" s="45"/>
      <c r="I11" s="46" t="s">
        <v>11</v>
      </c>
      <c r="J11" s="47" t="s">
        <v>0</v>
      </c>
      <c r="K11" s="47"/>
      <c r="L11" s="53">
        <f>G11*K11</f>
        <v>0</v>
      </c>
    </row>
    <row r="12" spans="1:12" ht="58.5" customHeight="1" x14ac:dyDescent="0.65">
      <c r="A12" s="48" t="s">
        <v>12</v>
      </c>
      <c r="B12" s="18" t="s">
        <v>13</v>
      </c>
      <c r="C12" s="4"/>
      <c r="D12" s="4"/>
      <c r="E12" s="5" t="s">
        <v>10</v>
      </c>
      <c r="F12" s="5"/>
      <c r="G12" s="6">
        <v>13.5</v>
      </c>
      <c r="H12" s="6"/>
      <c r="I12" s="3" t="s">
        <v>11</v>
      </c>
      <c r="J12" s="49" t="s">
        <v>14</v>
      </c>
      <c r="K12" s="49"/>
      <c r="L12" s="54">
        <f>G12*K12</f>
        <v>0</v>
      </c>
    </row>
    <row r="13" spans="1:12" ht="72" customHeight="1" x14ac:dyDescent="0.65">
      <c r="A13" s="41" t="s">
        <v>15</v>
      </c>
      <c r="B13" s="42" t="s">
        <v>16</v>
      </c>
      <c r="C13" s="43"/>
      <c r="D13" s="43" t="s">
        <v>17</v>
      </c>
      <c r="E13" s="44" t="s">
        <v>10</v>
      </c>
      <c r="F13" s="44"/>
      <c r="G13" s="45">
        <v>12.5</v>
      </c>
      <c r="H13" s="45"/>
      <c r="I13" s="46" t="s">
        <v>11</v>
      </c>
      <c r="J13" s="47" t="s">
        <v>0</v>
      </c>
      <c r="K13" s="47"/>
      <c r="L13" s="55">
        <f>G13*K13</f>
        <v>0</v>
      </c>
    </row>
    <row r="14" spans="1:12" ht="42" customHeight="1" x14ac:dyDescent="0.65">
      <c r="A14" s="48" t="s">
        <v>18</v>
      </c>
      <c r="B14" s="18" t="s">
        <v>19</v>
      </c>
      <c r="C14" s="4"/>
      <c r="D14" s="4"/>
      <c r="E14" s="5" t="s">
        <v>20</v>
      </c>
      <c r="F14" s="5"/>
      <c r="G14" s="6">
        <v>7</v>
      </c>
      <c r="H14" s="6"/>
      <c r="I14" s="3" t="s">
        <v>11</v>
      </c>
      <c r="J14" s="49" t="s">
        <v>0</v>
      </c>
      <c r="K14" s="49"/>
      <c r="L14" s="54">
        <f>G14*K14</f>
        <v>0</v>
      </c>
    </row>
    <row r="15" spans="1:12" ht="42" customHeight="1" x14ac:dyDescent="0.65">
      <c r="A15" s="41" t="s">
        <v>21</v>
      </c>
      <c r="B15" s="42" t="s">
        <v>22</v>
      </c>
      <c r="C15" s="43"/>
      <c r="D15" s="43"/>
      <c r="E15" s="44" t="s">
        <v>20</v>
      </c>
      <c r="F15" s="44"/>
      <c r="G15" s="45">
        <v>7.5</v>
      </c>
      <c r="H15" s="45"/>
      <c r="I15" s="46" t="s">
        <v>23</v>
      </c>
      <c r="J15" s="47" t="s">
        <v>0</v>
      </c>
      <c r="K15" s="47"/>
      <c r="L15" s="55">
        <f>G15*K15</f>
        <v>0</v>
      </c>
    </row>
    <row r="16" spans="1:12" ht="42" customHeight="1" x14ac:dyDescent="0.65">
      <c r="A16" s="48" t="s">
        <v>24</v>
      </c>
      <c r="B16" s="18" t="s">
        <v>25</v>
      </c>
      <c r="C16" s="4"/>
      <c r="D16" s="4" t="s">
        <v>26</v>
      </c>
      <c r="E16" s="5" t="s">
        <v>10</v>
      </c>
      <c r="F16" s="5"/>
      <c r="G16" s="6">
        <v>14</v>
      </c>
      <c r="H16" s="6"/>
      <c r="I16" s="3" t="s">
        <v>11</v>
      </c>
      <c r="J16" s="49" t="s">
        <v>0</v>
      </c>
      <c r="K16" s="49"/>
      <c r="L16" s="54">
        <f>G16*K16</f>
        <v>0</v>
      </c>
    </row>
    <row r="17" spans="1:12" ht="42" customHeight="1" x14ac:dyDescent="0.65">
      <c r="A17" s="41" t="s">
        <v>27</v>
      </c>
      <c r="B17" s="42" t="s">
        <v>28</v>
      </c>
      <c r="C17" s="43"/>
      <c r="D17" s="43"/>
      <c r="E17" s="44" t="s">
        <v>20</v>
      </c>
      <c r="F17" s="44"/>
      <c r="G17" s="45">
        <v>7</v>
      </c>
      <c r="H17" s="45"/>
      <c r="I17" s="46" t="s">
        <v>11</v>
      </c>
      <c r="J17" s="47" t="s">
        <v>0</v>
      </c>
      <c r="K17" s="47"/>
      <c r="L17" s="55">
        <f>G17*K17</f>
        <v>0</v>
      </c>
    </row>
    <row r="18" spans="1:12" ht="57.75" customHeight="1" x14ac:dyDescent="0.65">
      <c r="A18" s="48" t="s">
        <v>29</v>
      </c>
      <c r="B18" s="18" t="s">
        <v>30</v>
      </c>
      <c r="C18" s="4"/>
      <c r="D18" s="4"/>
      <c r="E18" s="5" t="s">
        <v>20</v>
      </c>
      <c r="F18" s="5"/>
      <c r="G18" s="6">
        <v>7</v>
      </c>
      <c r="H18" s="6"/>
      <c r="I18" s="3" t="s">
        <v>11</v>
      </c>
      <c r="J18" s="49" t="s">
        <v>0</v>
      </c>
      <c r="K18" s="49"/>
      <c r="L18" s="54">
        <f>G18*K18</f>
        <v>0</v>
      </c>
    </row>
    <row r="19" spans="1:12" ht="66" customHeight="1" x14ac:dyDescent="0.65">
      <c r="A19" s="41" t="s">
        <v>31</v>
      </c>
      <c r="B19" s="42" t="s">
        <v>32</v>
      </c>
      <c r="C19" s="43"/>
      <c r="D19" s="43"/>
      <c r="E19" s="44" t="s">
        <v>20</v>
      </c>
      <c r="F19" s="44"/>
      <c r="G19" s="45">
        <v>7</v>
      </c>
      <c r="H19" s="45"/>
      <c r="I19" s="46" t="s">
        <v>11</v>
      </c>
      <c r="J19" s="47" t="s">
        <v>0</v>
      </c>
      <c r="K19" s="47"/>
      <c r="L19" s="55">
        <f>G19*K19</f>
        <v>0</v>
      </c>
    </row>
    <row r="20" spans="1:12" ht="42" customHeight="1" x14ac:dyDescent="0.65">
      <c r="A20" s="48" t="s">
        <v>33</v>
      </c>
      <c r="B20" s="18" t="s">
        <v>34</v>
      </c>
      <c r="C20" s="4"/>
      <c r="D20" s="4"/>
      <c r="E20" s="5" t="s">
        <v>20</v>
      </c>
      <c r="F20" s="5"/>
      <c r="G20" s="6">
        <v>7</v>
      </c>
      <c r="H20" s="6"/>
      <c r="I20" s="3" t="s">
        <v>11</v>
      </c>
      <c r="J20" s="49" t="s">
        <v>0</v>
      </c>
      <c r="K20" s="49"/>
      <c r="L20" s="54">
        <f>G20*K20</f>
        <v>0</v>
      </c>
    </row>
    <row r="21" spans="1:12" ht="42" customHeight="1" x14ac:dyDescent="0.65">
      <c r="A21" s="41" t="s">
        <v>35</v>
      </c>
      <c r="B21" s="42" t="s">
        <v>36</v>
      </c>
      <c r="C21" s="43"/>
      <c r="D21" s="43" t="s">
        <v>37</v>
      </c>
      <c r="E21" s="44" t="s">
        <v>38</v>
      </c>
      <c r="F21" s="44"/>
      <c r="G21" s="45">
        <v>7</v>
      </c>
      <c r="H21" s="45"/>
      <c r="I21" s="46" t="s">
        <v>11</v>
      </c>
      <c r="J21" s="47" t="s">
        <v>0</v>
      </c>
      <c r="K21" s="47"/>
      <c r="L21" s="55">
        <f>G21*K21</f>
        <v>0</v>
      </c>
    </row>
    <row r="22" spans="1:12" ht="42" customHeight="1" x14ac:dyDescent="0.65">
      <c r="A22" s="48" t="s">
        <v>39</v>
      </c>
      <c r="B22" s="18" t="s">
        <v>40</v>
      </c>
      <c r="C22" s="4"/>
      <c r="D22" s="4"/>
      <c r="E22" s="5" t="s">
        <v>20</v>
      </c>
      <c r="F22" s="5"/>
      <c r="G22" s="6">
        <v>8</v>
      </c>
      <c r="H22" s="6"/>
      <c r="I22" s="3" t="s">
        <v>11</v>
      </c>
      <c r="J22" s="49" t="s">
        <v>0</v>
      </c>
      <c r="K22" s="49"/>
      <c r="L22" s="54">
        <f>G22*K22</f>
        <v>0</v>
      </c>
    </row>
    <row r="23" spans="1:12" ht="42" customHeight="1" x14ac:dyDescent="0.65">
      <c r="A23" s="41" t="s">
        <v>41</v>
      </c>
      <c r="B23" s="42" t="s">
        <v>42</v>
      </c>
      <c r="C23" s="43"/>
      <c r="D23" s="43"/>
      <c r="E23" s="44" t="s">
        <v>20</v>
      </c>
      <c r="F23" s="44"/>
      <c r="G23" s="45">
        <v>7</v>
      </c>
      <c r="H23" s="45"/>
      <c r="I23" s="46" t="s">
        <v>11</v>
      </c>
      <c r="J23" s="47" t="s">
        <v>0</v>
      </c>
      <c r="K23" s="47"/>
      <c r="L23" s="55">
        <f>G23*K23</f>
        <v>0</v>
      </c>
    </row>
    <row r="24" spans="1:12" ht="42" customHeight="1" x14ac:dyDescent="0.65">
      <c r="A24" s="48" t="s">
        <v>43</v>
      </c>
      <c r="B24" s="18" t="s">
        <v>44</v>
      </c>
      <c r="C24" s="4"/>
      <c r="D24" s="4"/>
      <c r="E24" s="5" t="s">
        <v>20</v>
      </c>
      <c r="F24" s="5"/>
      <c r="G24" s="6">
        <v>7</v>
      </c>
      <c r="H24" s="6"/>
      <c r="I24" s="3" t="s">
        <v>11</v>
      </c>
      <c r="J24" s="49" t="s">
        <v>0</v>
      </c>
      <c r="K24" s="49"/>
      <c r="L24" s="54">
        <f>G24*K24</f>
        <v>0</v>
      </c>
    </row>
    <row r="25" spans="1:12" ht="42" customHeight="1" x14ac:dyDescent="0.65">
      <c r="A25" s="41" t="s">
        <v>45</v>
      </c>
      <c r="B25" s="42" t="s">
        <v>46</v>
      </c>
      <c r="C25" s="43"/>
      <c r="D25" s="43"/>
      <c r="E25" s="36" t="s">
        <v>20</v>
      </c>
      <c r="F25" s="44"/>
      <c r="G25" s="36">
        <v>8</v>
      </c>
      <c r="H25" s="45"/>
      <c r="I25" s="46" t="s">
        <v>11</v>
      </c>
      <c r="J25" s="47" t="s">
        <v>0</v>
      </c>
      <c r="K25" s="47"/>
      <c r="L25" s="55">
        <f>G25*K25</f>
        <v>0</v>
      </c>
    </row>
    <row r="26" spans="1:12" ht="62.25" customHeight="1" x14ac:dyDescent="0.65">
      <c r="A26" s="48" t="s">
        <v>47</v>
      </c>
      <c r="B26" s="18" t="s">
        <v>48</v>
      </c>
      <c r="C26" s="4"/>
      <c r="D26" s="4"/>
      <c r="E26" s="5" t="s">
        <v>10</v>
      </c>
      <c r="F26" s="5"/>
      <c r="G26" s="6">
        <v>15</v>
      </c>
      <c r="H26" s="6"/>
      <c r="I26" s="3" t="s">
        <v>11</v>
      </c>
      <c r="J26" s="49" t="s">
        <v>49</v>
      </c>
      <c r="K26" s="49"/>
      <c r="L26" s="54">
        <f>G26*K26</f>
        <v>0</v>
      </c>
    </row>
    <row r="27" spans="1:12" ht="62.25" customHeight="1" x14ac:dyDescent="0.65">
      <c r="A27" s="41" t="s">
        <v>155</v>
      </c>
      <c r="B27" s="42" t="s">
        <v>156</v>
      </c>
      <c r="C27" s="43"/>
      <c r="D27" s="43"/>
      <c r="E27" s="36" t="s">
        <v>10</v>
      </c>
      <c r="F27" s="44"/>
      <c r="G27" s="36">
        <v>15</v>
      </c>
      <c r="H27" s="45"/>
      <c r="I27" s="46" t="s">
        <v>11</v>
      </c>
      <c r="J27" s="47" t="s">
        <v>49</v>
      </c>
      <c r="K27" s="47"/>
      <c r="L27" s="55">
        <f>G27*K27</f>
        <v>0</v>
      </c>
    </row>
    <row r="28" spans="1:12" ht="42" customHeight="1" x14ac:dyDescent="0.55000000000000004">
      <c r="A28" s="62"/>
      <c r="B28" s="64"/>
      <c r="C28" s="63"/>
      <c r="D28" s="63"/>
      <c r="E28" s="67"/>
      <c r="F28" s="67"/>
      <c r="G28" s="66"/>
      <c r="H28" s="65"/>
      <c r="I28" s="67"/>
      <c r="J28" s="69"/>
      <c r="K28" s="70"/>
      <c r="L28" s="68"/>
    </row>
    <row r="29" spans="1:12" ht="39.75" customHeight="1" x14ac:dyDescent="0.35">
      <c r="A29" s="2"/>
      <c r="B29" s="1" t="s">
        <v>50</v>
      </c>
      <c r="C29" s="2"/>
      <c r="D29" s="2"/>
      <c r="E29" s="2"/>
      <c r="F29" s="2"/>
      <c r="G29" s="2"/>
      <c r="H29" s="2"/>
      <c r="I29" s="2"/>
      <c r="J29" s="2"/>
      <c r="K29" s="2"/>
      <c r="L29" s="2"/>
    </row>
    <row r="30" spans="1:12" ht="81" x14ac:dyDescent="0.25">
      <c r="A30" s="23" t="s">
        <v>1</v>
      </c>
      <c r="B30" s="24" t="s">
        <v>2</v>
      </c>
      <c r="C30" s="24"/>
      <c r="D30" s="24" t="s">
        <v>3</v>
      </c>
      <c r="E30" s="24" t="s">
        <v>4</v>
      </c>
      <c r="F30" s="24"/>
      <c r="G30" s="24" t="s">
        <v>5</v>
      </c>
      <c r="H30" s="24"/>
      <c r="I30" s="24" t="s">
        <v>6</v>
      </c>
      <c r="J30" s="24" t="s">
        <v>7</v>
      </c>
      <c r="K30" s="24" t="s">
        <v>146</v>
      </c>
      <c r="L30" s="24" t="s">
        <v>147</v>
      </c>
    </row>
    <row r="31" spans="1:12" ht="39.75" customHeight="1" x14ac:dyDescent="0.55000000000000004">
      <c r="A31" s="32" t="s">
        <v>51</v>
      </c>
      <c r="B31" s="33" t="s">
        <v>52</v>
      </c>
      <c r="C31" s="34"/>
      <c r="D31" s="34" t="s">
        <v>53</v>
      </c>
      <c r="E31" s="35" t="s">
        <v>10</v>
      </c>
      <c r="F31" s="34"/>
      <c r="G31" s="36">
        <v>14</v>
      </c>
      <c r="H31" s="36"/>
      <c r="I31" s="34" t="s">
        <v>11</v>
      </c>
      <c r="J31" s="37" t="s">
        <v>50</v>
      </c>
      <c r="K31" s="32"/>
      <c r="L31" s="52">
        <f>G31*K31</f>
        <v>0</v>
      </c>
    </row>
    <row r="32" spans="1:12" ht="39.75" customHeight="1" x14ac:dyDescent="0.55000000000000004">
      <c r="A32" s="25" t="s">
        <v>54</v>
      </c>
      <c r="B32" s="26" t="s">
        <v>55</v>
      </c>
      <c r="C32" s="31"/>
      <c r="D32" s="31" t="s">
        <v>53</v>
      </c>
      <c r="E32" s="27" t="s">
        <v>10</v>
      </c>
      <c r="F32" s="27"/>
      <c r="G32" s="29">
        <v>15</v>
      </c>
      <c r="H32" s="29"/>
      <c r="I32" s="27" t="s">
        <v>11</v>
      </c>
      <c r="J32" s="30" t="s">
        <v>50</v>
      </c>
      <c r="K32" s="25"/>
      <c r="L32" s="56">
        <f>G32*K32</f>
        <v>0</v>
      </c>
    </row>
    <row r="33" spans="1:12" ht="39.75" customHeight="1" x14ac:dyDescent="0.55000000000000004">
      <c r="A33" s="32" t="s">
        <v>56</v>
      </c>
      <c r="B33" s="33" t="s">
        <v>56</v>
      </c>
      <c r="C33" s="34"/>
      <c r="D33" s="34" t="s">
        <v>53</v>
      </c>
      <c r="E33" s="35" t="s">
        <v>57</v>
      </c>
      <c r="F33" s="34"/>
      <c r="G33" s="36">
        <v>15</v>
      </c>
      <c r="H33" s="36"/>
      <c r="I33" s="34" t="s">
        <v>11</v>
      </c>
      <c r="J33" s="37" t="s">
        <v>50</v>
      </c>
      <c r="K33" s="32"/>
      <c r="L33" s="57">
        <f>G33*K33</f>
        <v>0</v>
      </c>
    </row>
    <row r="34" spans="1:12" ht="39.75" customHeight="1" x14ac:dyDescent="0.55000000000000004">
      <c r="A34" s="25" t="s">
        <v>58</v>
      </c>
      <c r="B34" s="26" t="s">
        <v>59</v>
      </c>
      <c r="C34" s="31"/>
      <c r="D34" s="31" t="s">
        <v>37</v>
      </c>
      <c r="E34" s="27" t="s">
        <v>10</v>
      </c>
      <c r="F34" s="27"/>
      <c r="G34" s="29">
        <v>14</v>
      </c>
      <c r="H34" s="29"/>
      <c r="I34" s="27" t="s">
        <v>11</v>
      </c>
      <c r="J34" s="30" t="s">
        <v>50</v>
      </c>
      <c r="K34" s="25"/>
      <c r="L34" s="56">
        <f>G34*K34</f>
        <v>0</v>
      </c>
    </row>
    <row r="35" spans="1:12" ht="42" customHeight="1" x14ac:dyDescent="0.55000000000000004">
      <c r="A35" s="32" t="s">
        <v>60</v>
      </c>
      <c r="B35" s="33" t="s">
        <v>61</v>
      </c>
      <c r="C35" s="38"/>
      <c r="D35" s="38" t="s">
        <v>53</v>
      </c>
      <c r="E35" s="34" t="s">
        <v>10</v>
      </c>
      <c r="F35" s="34"/>
      <c r="G35" s="36">
        <v>12.5</v>
      </c>
      <c r="H35" s="36"/>
      <c r="I35" s="34" t="s">
        <v>62</v>
      </c>
      <c r="J35" s="37" t="s">
        <v>50</v>
      </c>
      <c r="K35" s="32"/>
      <c r="L35" s="57">
        <f>G35*K35</f>
        <v>0</v>
      </c>
    </row>
    <row r="36" spans="1:12" ht="39.75" customHeight="1" x14ac:dyDescent="0.55000000000000004">
      <c r="A36" s="25" t="s">
        <v>63</v>
      </c>
      <c r="B36" s="26"/>
      <c r="C36" s="31"/>
      <c r="D36" s="27" t="s">
        <v>64</v>
      </c>
      <c r="E36" s="27" t="s">
        <v>10</v>
      </c>
      <c r="F36" s="27"/>
      <c r="G36" s="29">
        <v>13</v>
      </c>
      <c r="H36" s="27"/>
      <c r="I36" s="27" t="s">
        <v>62</v>
      </c>
      <c r="J36" s="30" t="s">
        <v>50</v>
      </c>
      <c r="K36" s="25"/>
      <c r="L36" s="56">
        <f>G36*K36</f>
        <v>0</v>
      </c>
    </row>
    <row r="37" spans="1:12" ht="39.75" customHeight="1" x14ac:dyDescent="0.55000000000000004">
      <c r="A37" s="32" t="s">
        <v>65</v>
      </c>
      <c r="B37" s="33" t="s">
        <v>66</v>
      </c>
      <c r="C37" s="38"/>
      <c r="D37" s="34">
        <v>50</v>
      </c>
      <c r="E37" s="34" t="s">
        <v>20</v>
      </c>
      <c r="F37" s="34"/>
      <c r="G37" s="36">
        <v>12.5</v>
      </c>
      <c r="H37" s="34"/>
      <c r="I37" s="34" t="s">
        <v>62</v>
      </c>
      <c r="J37" s="37" t="s">
        <v>50</v>
      </c>
      <c r="K37" s="32"/>
      <c r="L37" s="57">
        <f>G37*K37</f>
        <v>0</v>
      </c>
    </row>
    <row r="38" spans="1:12" ht="19.5" customHeight="1" x14ac:dyDescent="0.55000000000000004">
      <c r="A38" s="11"/>
      <c r="B38" s="12"/>
      <c r="C38" s="13"/>
      <c r="D38" s="14"/>
      <c r="E38" s="14"/>
      <c r="F38" s="14"/>
      <c r="G38" s="15"/>
      <c r="H38" s="14"/>
      <c r="I38" s="14"/>
      <c r="J38" s="16"/>
    </row>
    <row r="39" spans="1:12" ht="39.75" customHeight="1" x14ac:dyDescent="0.35">
      <c r="A39" s="2"/>
      <c r="B39" s="1" t="s">
        <v>67</v>
      </c>
      <c r="C39" s="2"/>
      <c r="D39" s="2"/>
      <c r="E39" s="2"/>
      <c r="F39" s="2"/>
      <c r="G39" s="2"/>
      <c r="H39" s="2"/>
      <c r="I39" s="2"/>
      <c r="J39" s="2"/>
      <c r="K39" s="2"/>
      <c r="L39" s="2"/>
    </row>
    <row r="40" spans="1:12" ht="81" x14ac:dyDescent="0.25">
      <c r="A40" s="23" t="s">
        <v>1</v>
      </c>
      <c r="B40" s="24" t="s">
        <v>2</v>
      </c>
      <c r="C40" s="24"/>
      <c r="D40" s="24" t="s">
        <v>3</v>
      </c>
      <c r="E40" s="24" t="s">
        <v>4</v>
      </c>
      <c r="F40" s="24"/>
      <c r="G40" s="24" t="s">
        <v>5</v>
      </c>
      <c r="H40" s="24"/>
      <c r="I40" s="24" t="s">
        <v>6</v>
      </c>
      <c r="J40" s="24" t="s">
        <v>7</v>
      </c>
      <c r="K40" s="24" t="s">
        <v>146</v>
      </c>
      <c r="L40" s="24" t="s">
        <v>147</v>
      </c>
    </row>
    <row r="41" spans="1:12" ht="39.75" customHeight="1" x14ac:dyDescent="0.55000000000000004">
      <c r="A41" s="25" t="s">
        <v>68</v>
      </c>
      <c r="B41" s="26" t="s">
        <v>69</v>
      </c>
      <c r="C41" s="27"/>
      <c r="D41" s="27" t="s">
        <v>37</v>
      </c>
      <c r="E41" s="28" t="s">
        <v>10</v>
      </c>
      <c r="F41" s="27"/>
      <c r="G41" s="29">
        <v>14</v>
      </c>
      <c r="H41" s="29"/>
      <c r="I41" s="27" t="s">
        <v>11</v>
      </c>
      <c r="J41" s="30" t="s">
        <v>67</v>
      </c>
      <c r="K41" s="39"/>
      <c r="L41" s="58">
        <f>Tableau1[[#This Row],[Prix public ]]*Tableau1[[#This Row],[Qté ]]</f>
        <v>0</v>
      </c>
    </row>
    <row r="42" spans="1:12" ht="39.75" customHeight="1" x14ac:dyDescent="0.55000000000000004">
      <c r="A42" s="25" t="s">
        <v>70</v>
      </c>
      <c r="B42" s="26" t="s">
        <v>71</v>
      </c>
      <c r="C42" s="31"/>
      <c r="D42" s="31" t="s">
        <v>72</v>
      </c>
      <c r="E42" s="27" t="s">
        <v>10</v>
      </c>
      <c r="F42" s="27"/>
      <c r="G42" s="29">
        <v>13</v>
      </c>
      <c r="H42" s="29"/>
      <c r="I42" s="27" t="s">
        <v>11</v>
      </c>
      <c r="J42" s="30" t="s">
        <v>67</v>
      </c>
      <c r="K42" s="27"/>
      <c r="L42" s="29">
        <f>Tableau1[[#This Row],[Prix public ]]*Tableau1[[#This Row],[Qté ]]</f>
        <v>0</v>
      </c>
    </row>
    <row r="43" spans="1:12" ht="39.75" customHeight="1" x14ac:dyDescent="0.55000000000000004">
      <c r="A43" s="25" t="s">
        <v>73</v>
      </c>
      <c r="B43" s="26" t="s">
        <v>74</v>
      </c>
      <c r="C43" s="27"/>
      <c r="D43" s="27" t="s">
        <v>75</v>
      </c>
      <c r="E43" s="28" t="s">
        <v>10</v>
      </c>
      <c r="F43" s="27"/>
      <c r="G43" s="29">
        <v>13.5</v>
      </c>
      <c r="H43" s="29"/>
      <c r="I43" s="27" t="s">
        <v>11</v>
      </c>
      <c r="J43" s="30" t="s">
        <v>67</v>
      </c>
      <c r="K43" s="27"/>
      <c r="L43" s="29">
        <f>Tableau1[[#This Row],[Prix public ]]*Tableau1[[#This Row],[Qté ]]</f>
        <v>0</v>
      </c>
    </row>
    <row r="44" spans="1:12" ht="39.75" customHeight="1" x14ac:dyDescent="0.55000000000000004">
      <c r="A44" s="25" t="s">
        <v>76</v>
      </c>
      <c r="B44" s="26" t="s">
        <v>77</v>
      </c>
      <c r="C44" s="31"/>
      <c r="D44" s="31" t="s">
        <v>78</v>
      </c>
      <c r="E44" s="27" t="s">
        <v>57</v>
      </c>
      <c r="F44" s="27"/>
      <c r="G44" s="29">
        <v>20</v>
      </c>
      <c r="H44" s="29"/>
      <c r="I44" s="27" t="s">
        <v>11</v>
      </c>
      <c r="J44" s="30" t="s">
        <v>67</v>
      </c>
      <c r="K44" s="27"/>
      <c r="L44" s="29">
        <f>Tableau1[[#This Row],[Prix public ]]*Tableau1[[#This Row],[Qté ]]</f>
        <v>0</v>
      </c>
    </row>
    <row r="45" spans="1:12" ht="39.75" customHeight="1" x14ac:dyDescent="0.55000000000000004">
      <c r="A45" s="25" t="s">
        <v>79</v>
      </c>
      <c r="B45" s="26" t="s">
        <v>80</v>
      </c>
      <c r="C45" s="31"/>
      <c r="D45" s="31" t="s">
        <v>26</v>
      </c>
      <c r="E45" s="27" t="s">
        <v>10</v>
      </c>
      <c r="F45" s="27"/>
      <c r="G45" s="29">
        <v>15</v>
      </c>
      <c r="H45" s="29"/>
      <c r="I45" s="27" t="s">
        <v>11</v>
      </c>
      <c r="J45" s="30" t="s">
        <v>81</v>
      </c>
      <c r="K45" s="27"/>
      <c r="L45" s="29">
        <f>Tableau1[[#This Row],[Prix public ]]*Tableau1[[#This Row],[Qté ]]</f>
        <v>0</v>
      </c>
    </row>
    <row r="46" spans="1:12" ht="39.75" customHeight="1" x14ac:dyDescent="0.55000000000000004">
      <c r="A46" s="25" t="s">
        <v>82</v>
      </c>
      <c r="B46" s="26" t="s">
        <v>83</v>
      </c>
      <c r="C46" s="31"/>
      <c r="D46" s="27"/>
      <c r="E46" s="27" t="s">
        <v>10</v>
      </c>
      <c r="F46" s="27"/>
      <c r="G46" s="29">
        <v>17</v>
      </c>
      <c r="H46" s="27"/>
      <c r="I46" s="27" t="s">
        <v>23</v>
      </c>
      <c r="J46" s="30" t="s">
        <v>67</v>
      </c>
      <c r="K46" s="27"/>
      <c r="L46" s="29">
        <f>Tableau1[[#This Row],[Prix public ]]*Tableau1[[#This Row],[Qté ]]</f>
        <v>0</v>
      </c>
    </row>
    <row r="47" spans="1:12" ht="39.75" customHeight="1" x14ac:dyDescent="0.55000000000000004">
      <c r="A47" s="25" t="s">
        <v>84</v>
      </c>
      <c r="B47" s="26" t="s">
        <v>85</v>
      </c>
      <c r="C47" s="31"/>
      <c r="D47" s="27"/>
      <c r="E47" s="27" t="s">
        <v>10</v>
      </c>
      <c r="F47" s="27"/>
      <c r="G47" s="29">
        <v>18</v>
      </c>
      <c r="H47" s="27"/>
      <c r="I47" s="27" t="s">
        <v>11</v>
      </c>
      <c r="J47" s="30" t="s">
        <v>67</v>
      </c>
      <c r="K47" s="27"/>
      <c r="L47" s="29">
        <f>Tableau1[[#This Row],[Prix public ]]*Tableau1[[#This Row],[Qté ]]</f>
        <v>0</v>
      </c>
    </row>
    <row r="48" spans="1:12" ht="39.75" customHeight="1" x14ac:dyDescent="0.55000000000000004">
      <c r="A48" s="25" t="s">
        <v>86</v>
      </c>
      <c r="B48" s="26" t="s">
        <v>87</v>
      </c>
      <c r="C48" s="27"/>
      <c r="D48" s="27"/>
      <c r="E48" s="28" t="s">
        <v>10</v>
      </c>
      <c r="F48" s="27"/>
      <c r="G48" s="29">
        <v>18</v>
      </c>
      <c r="H48" s="27"/>
      <c r="I48" s="27" t="s">
        <v>11</v>
      </c>
      <c r="J48" s="30" t="s">
        <v>67</v>
      </c>
      <c r="K48" s="40"/>
      <c r="L48" s="59">
        <f>Tableau1[[#This Row],[Prix public ]]*Tableau1[[#This Row],[Qté ]]</f>
        <v>0</v>
      </c>
    </row>
    <row r="49" spans="1:12" ht="32.25" customHeight="1" x14ac:dyDescent="0.55000000000000004">
      <c r="A49" s="11"/>
      <c r="B49" s="12"/>
      <c r="C49" s="13"/>
      <c r="D49" s="14"/>
      <c r="E49" s="14"/>
      <c r="F49" s="14"/>
      <c r="G49" s="15"/>
      <c r="H49" s="14"/>
      <c r="I49" s="14"/>
      <c r="J49" s="16"/>
    </row>
    <row r="50" spans="1:12" ht="21" x14ac:dyDescent="0.35">
      <c r="A50" s="1" t="s">
        <v>88</v>
      </c>
      <c r="B50" s="1"/>
      <c r="C50" s="2"/>
      <c r="D50" s="2"/>
      <c r="E50" s="2"/>
      <c r="F50" s="2"/>
      <c r="G50" s="2"/>
      <c r="H50" s="2"/>
      <c r="I50" s="2"/>
      <c r="J50" s="2"/>
      <c r="K50" s="2"/>
      <c r="L50" s="2"/>
    </row>
    <row r="51" spans="1:12" ht="81" x14ac:dyDescent="0.25">
      <c r="A51" s="23" t="s">
        <v>1</v>
      </c>
      <c r="B51" s="24" t="s">
        <v>2</v>
      </c>
      <c r="C51" s="24"/>
      <c r="D51" s="24" t="s">
        <v>3</v>
      </c>
      <c r="E51" s="24" t="s">
        <v>4</v>
      </c>
      <c r="F51" s="24"/>
      <c r="G51" s="24" t="s">
        <v>5</v>
      </c>
      <c r="H51" s="24"/>
      <c r="I51" s="24" t="s">
        <v>6</v>
      </c>
      <c r="J51" s="24" t="s">
        <v>7</v>
      </c>
      <c r="K51" s="24" t="s">
        <v>146</v>
      </c>
      <c r="L51" s="24" t="s">
        <v>147</v>
      </c>
    </row>
    <row r="52" spans="1:12" ht="36" customHeight="1" x14ac:dyDescent="0.65">
      <c r="A52" s="17" t="s">
        <v>89</v>
      </c>
      <c r="B52" s="18" t="s">
        <v>90</v>
      </c>
      <c r="C52" s="4"/>
      <c r="D52" s="4" t="s">
        <v>75</v>
      </c>
      <c r="E52" s="5" t="s">
        <v>10</v>
      </c>
      <c r="F52" s="5"/>
      <c r="G52" s="5">
        <v>9.5</v>
      </c>
      <c r="H52" s="6"/>
      <c r="I52" s="3" t="s">
        <v>91</v>
      </c>
      <c r="J52" s="19" t="s">
        <v>92</v>
      </c>
      <c r="K52" s="19"/>
      <c r="L52" s="60">
        <f>Tableau2[[#This Row],[Prix public ]]*Tableau2[[#This Row],[Qté ]]</f>
        <v>0</v>
      </c>
    </row>
    <row r="53" spans="1:12" ht="36" customHeight="1" x14ac:dyDescent="0.65">
      <c r="A53" s="17" t="s">
        <v>93</v>
      </c>
      <c r="B53" s="18" t="s">
        <v>94</v>
      </c>
      <c r="C53" s="4"/>
      <c r="D53" s="4" t="s">
        <v>95</v>
      </c>
      <c r="E53" s="5" t="s">
        <v>10</v>
      </c>
      <c r="F53" s="5"/>
      <c r="G53" s="5">
        <v>10.9</v>
      </c>
      <c r="H53" s="6"/>
      <c r="I53" s="3" t="s">
        <v>91</v>
      </c>
      <c r="J53" s="19" t="s">
        <v>92</v>
      </c>
      <c r="K53" s="19"/>
      <c r="L53" s="60">
        <f>Tableau2[[#This Row],[Prix public ]]*Tableau2[[#This Row],[Qté ]]</f>
        <v>0</v>
      </c>
    </row>
    <row r="54" spans="1:12" ht="36" customHeight="1" x14ac:dyDescent="0.65">
      <c r="A54" s="17" t="s">
        <v>93</v>
      </c>
      <c r="B54" s="18" t="s">
        <v>94</v>
      </c>
      <c r="C54" s="4"/>
      <c r="D54" s="4">
        <v>100</v>
      </c>
      <c r="E54" s="5" t="s">
        <v>57</v>
      </c>
      <c r="F54" s="5"/>
      <c r="G54" s="5">
        <v>12.4</v>
      </c>
      <c r="H54" s="6"/>
      <c r="I54" s="3" t="s">
        <v>91</v>
      </c>
      <c r="J54" s="19" t="s">
        <v>92</v>
      </c>
      <c r="K54" s="19"/>
      <c r="L54" s="60">
        <f>Tableau2[[#This Row],[Prix public ]]*Tableau2[[#This Row],[Qté ]]</f>
        <v>0</v>
      </c>
    </row>
    <row r="55" spans="1:12" ht="36" customHeight="1" x14ac:dyDescent="0.65">
      <c r="A55" s="17" t="s">
        <v>96</v>
      </c>
      <c r="B55" s="18" t="s">
        <v>97</v>
      </c>
      <c r="C55" s="4"/>
      <c r="D55" s="4" t="s">
        <v>98</v>
      </c>
      <c r="E55" s="5" t="s">
        <v>57</v>
      </c>
      <c r="F55" s="5"/>
      <c r="G55" s="5">
        <v>14.7</v>
      </c>
      <c r="H55" s="6"/>
      <c r="I55" s="3" t="s">
        <v>91</v>
      </c>
      <c r="J55" s="19" t="s">
        <v>92</v>
      </c>
      <c r="K55" s="19"/>
      <c r="L55" s="60">
        <f>Tableau2[[#This Row],[Prix public ]]*Tableau2[[#This Row],[Qté ]]</f>
        <v>0</v>
      </c>
    </row>
    <row r="56" spans="1:12" ht="36" customHeight="1" x14ac:dyDescent="0.65">
      <c r="A56" s="17" t="s">
        <v>99</v>
      </c>
      <c r="B56" s="18" t="s">
        <v>100</v>
      </c>
      <c r="C56" s="4"/>
      <c r="D56" s="4">
        <v>90</v>
      </c>
      <c r="E56" s="5" t="s">
        <v>10</v>
      </c>
      <c r="F56" s="5"/>
      <c r="G56" s="5">
        <v>11.5</v>
      </c>
      <c r="H56" s="6"/>
      <c r="I56" s="3" t="s">
        <v>91</v>
      </c>
      <c r="J56" s="19" t="s">
        <v>92</v>
      </c>
      <c r="K56" s="19"/>
      <c r="L56" s="60">
        <f>Tableau2[[#This Row],[Prix public ]]*Tableau2[[#This Row],[Qté ]]</f>
        <v>0</v>
      </c>
    </row>
    <row r="57" spans="1:12" ht="36" customHeight="1" x14ac:dyDescent="0.65">
      <c r="A57" s="17" t="s">
        <v>99</v>
      </c>
      <c r="B57" s="18" t="s">
        <v>100</v>
      </c>
      <c r="C57" s="4"/>
      <c r="D57" s="4">
        <v>160</v>
      </c>
      <c r="E57" s="5" t="s">
        <v>57</v>
      </c>
      <c r="F57" s="5"/>
      <c r="G57" s="5">
        <v>14.5</v>
      </c>
      <c r="H57" s="6"/>
      <c r="I57" s="3" t="s">
        <v>91</v>
      </c>
      <c r="J57" s="19" t="s">
        <v>92</v>
      </c>
      <c r="K57" s="19"/>
      <c r="L57" s="60">
        <f>Tableau2[[#This Row],[Prix public ]]*Tableau2[[#This Row],[Qté ]]</f>
        <v>0</v>
      </c>
    </row>
    <row r="58" spans="1:12" ht="36" customHeight="1" x14ac:dyDescent="0.65">
      <c r="A58" s="17" t="s">
        <v>101</v>
      </c>
      <c r="B58" s="18" t="s">
        <v>102</v>
      </c>
      <c r="C58" s="4"/>
      <c r="D58" s="4" t="s">
        <v>103</v>
      </c>
      <c r="E58" s="5" t="s">
        <v>10</v>
      </c>
      <c r="F58" s="5"/>
      <c r="G58" s="5">
        <v>9.5</v>
      </c>
      <c r="H58" s="6"/>
      <c r="I58" s="3" t="s">
        <v>91</v>
      </c>
      <c r="J58" s="19" t="s">
        <v>92</v>
      </c>
      <c r="K58" s="19"/>
      <c r="L58" s="60">
        <f>Tableau2[[#This Row],[Prix public ]]*Tableau2[[#This Row],[Qté ]]</f>
        <v>0</v>
      </c>
    </row>
    <row r="59" spans="1:12" ht="36" customHeight="1" x14ac:dyDescent="0.65">
      <c r="A59" s="17" t="s">
        <v>101</v>
      </c>
      <c r="B59" s="18" t="s">
        <v>102</v>
      </c>
      <c r="C59" s="4"/>
      <c r="D59" s="4" t="s">
        <v>104</v>
      </c>
      <c r="E59" s="5" t="s">
        <v>57</v>
      </c>
      <c r="F59" s="5"/>
      <c r="G59" s="5">
        <v>10.9</v>
      </c>
      <c r="H59" s="6"/>
      <c r="I59" s="3" t="s">
        <v>91</v>
      </c>
      <c r="J59" s="19" t="s">
        <v>92</v>
      </c>
      <c r="K59" s="19"/>
      <c r="L59" s="60">
        <f>Tableau2[[#This Row],[Prix public ]]*Tableau2[[#This Row],[Qté ]]</f>
        <v>0</v>
      </c>
    </row>
    <row r="60" spans="1:12" ht="36" customHeight="1" x14ac:dyDescent="0.65">
      <c r="A60" s="17" t="s">
        <v>105</v>
      </c>
      <c r="B60" s="18" t="s">
        <v>106</v>
      </c>
      <c r="C60" s="4"/>
      <c r="D60" s="4" t="s">
        <v>53</v>
      </c>
      <c r="E60" s="5" t="s">
        <v>57</v>
      </c>
      <c r="F60" s="5"/>
      <c r="G60" s="5">
        <v>12.9</v>
      </c>
      <c r="H60" s="6"/>
      <c r="I60" s="3" t="s">
        <v>91</v>
      </c>
      <c r="J60" s="19" t="s">
        <v>92</v>
      </c>
      <c r="K60" s="19"/>
      <c r="L60" s="60">
        <f>Tableau2[[#This Row],[Prix public ]]*Tableau2[[#This Row],[Qté ]]</f>
        <v>0</v>
      </c>
    </row>
    <row r="61" spans="1:12" ht="36" customHeight="1" x14ac:dyDescent="0.65">
      <c r="A61" s="17" t="s">
        <v>107</v>
      </c>
      <c r="B61" s="18" t="s">
        <v>108</v>
      </c>
      <c r="C61" s="4"/>
      <c r="D61" s="4" t="s">
        <v>109</v>
      </c>
      <c r="E61" s="5" t="s">
        <v>10</v>
      </c>
      <c r="F61" s="5"/>
      <c r="G61" s="5">
        <v>10.1</v>
      </c>
      <c r="H61" s="6"/>
      <c r="I61" s="3" t="s">
        <v>91</v>
      </c>
      <c r="J61" s="19" t="s">
        <v>92</v>
      </c>
      <c r="K61" s="19"/>
      <c r="L61" s="60">
        <f>Tableau2[[#This Row],[Prix public ]]*Tableau2[[#This Row],[Qté ]]</f>
        <v>0</v>
      </c>
    </row>
    <row r="62" spans="1:12" ht="36" customHeight="1" x14ac:dyDescent="0.65">
      <c r="A62" s="17" t="s">
        <v>107</v>
      </c>
      <c r="B62" s="18" t="s">
        <v>108</v>
      </c>
      <c r="C62" s="4"/>
      <c r="D62" s="4">
        <v>100</v>
      </c>
      <c r="E62" s="5" t="s">
        <v>57</v>
      </c>
      <c r="F62" s="5"/>
      <c r="G62" s="5">
        <v>11.3</v>
      </c>
      <c r="H62" s="6"/>
      <c r="I62" s="3" t="s">
        <v>91</v>
      </c>
      <c r="J62" s="19" t="s">
        <v>92</v>
      </c>
      <c r="K62" s="19"/>
      <c r="L62" s="60">
        <f>Tableau2[[#This Row],[Prix public ]]*Tableau2[[#This Row],[Qté ]]</f>
        <v>0</v>
      </c>
    </row>
    <row r="63" spans="1:12" ht="36" customHeight="1" x14ac:dyDescent="0.65">
      <c r="A63" s="17" t="s">
        <v>110</v>
      </c>
      <c r="B63" s="18" t="s">
        <v>111</v>
      </c>
      <c r="C63" s="4"/>
      <c r="D63" s="4">
        <v>90</v>
      </c>
      <c r="E63" s="5" t="s">
        <v>10</v>
      </c>
      <c r="F63" s="5"/>
      <c r="G63" s="5">
        <v>13.2</v>
      </c>
      <c r="H63" s="6"/>
      <c r="I63" s="3" t="s">
        <v>91</v>
      </c>
      <c r="J63" s="19" t="s">
        <v>67</v>
      </c>
      <c r="K63" s="19"/>
      <c r="L63" s="60">
        <f>Tableau2[[#This Row],[Prix public ]]*Tableau2[[#This Row],[Qté ]]</f>
        <v>0</v>
      </c>
    </row>
    <row r="64" spans="1:12" ht="36" customHeight="1" x14ac:dyDescent="0.65">
      <c r="A64" s="17" t="s">
        <v>112</v>
      </c>
      <c r="B64" s="18" t="s">
        <v>113</v>
      </c>
      <c r="C64" s="4"/>
      <c r="D64" s="4" t="s">
        <v>114</v>
      </c>
      <c r="E64" s="5" t="s">
        <v>10</v>
      </c>
      <c r="F64" s="5"/>
      <c r="G64" s="5">
        <v>12.5</v>
      </c>
      <c r="H64" s="6"/>
      <c r="I64" s="3" t="s">
        <v>91</v>
      </c>
      <c r="J64" s="19" t="s">
        <v>81</v>
      </c>
      <c r="K64" s="19"/>
      <c r="L64" s="60">
        <f>Tableau2[[#This Row],[Prix public ]]*Tableau2[[#This Row],[Qté ]]</f>
        <v>0</v>
      </c>
    </row>
    <row r="65" spans="1:12" ht="36" customHeight="1" x14ac:dyDescent="0.65">
      <c r="A65" s="17" t="s">
        <v>115</v>
      </c>
      <c r="B65" s="18" t="s">
        <v>116</v>
      </c>
      <c r="C65" s="4"/>
      <c r="D65" s="4" t="s">
        <v>72</v>
      </c>
      <c r="E65" s="5" t="s">
        <v>57</v>
      </c>
      <c r="F65" s="5"/>
      <c r="G65" s="5">
        <v>13.7</v>
      </c>
      <c r="H65" s="6"/>
      <c r="I65" s="3" t="s">
        <v>91</v>
      </c>
      <c r="J65" s="19" t="s">
        <v>50</v>
      </c>
      <c r="K65" s="19"/>
      <c r="L65" s="60">
        <f>Tableau2[[#This Row],[Prix public ]]*Tableau2[[#This Row],[Qté ]]</f>
        <v>0</v>
      </c>
    </row>
    <row r="66" spans="1:12" ht="36" customHeight="1" x14ac:dyDescent="0.65">
      <c r="A66" s="17" t="s">
        <v>117</v>
      </c>
      <c r="B66" s="18" t="s">
        <v>118</v>
      </c>
      <c r="C66" s="4"/>
      <c r="D66" s="4" t="s">
        <v>26</v>
      </c>
      <c r="E66" s="5" t="s">
        <v>10</v>
      </c>
      <c r="F66" s="5"/>
      <c r="G66" s="5">
        <v>8.68</v>
      </c>
      <c r="H66" s="6"/>
      <c r="I66" s="3" t="s">
        <v>91</v>
      </c>
      <c r="J66" s="19" t="s">
        <v>0</v>
      </c>
      <c r="K66" s="19"/>
      <c r="L66" s="60">
        <f>Tableau2[[#This Row],[Prix public ]]*Tableau2[[#This Row],[Qté ]]</f>
        <v>0</v>
      </c>
    </row>
    <row r="67" spans="1:12" ht="36" customHeight="1" x14ac:dyDescent="0.65">
      <c r="A67" s="17" t="s">
        <v>119</v>
      </c>
      <c r="B67" s="18" t="s">
        <v>120</v>
      </c>
      <c r="C67" s="4"/>
      <c r="D67" s="4" t="s">
        <v>121</v>
      </c>
      <c r="E67" s="5" t="s">
        <v>10</v>
      </c>
      <c r="F67" s="5"/>
      <c r="G67" s="5">
        <v>11.5</v>
      </c>
      <c r="H67" s="6"/>
      <c r="I67" s="3" t="s">
        <v>91</v>
      </c>
      <c r="J67" s="19" t="s">
        <v>67</v>
      </c>
      <c r="K67" s="19"/>
      <c r="L67" s="60">
        <f>Tableau2[[#This Row],[Prix public ]]*Tableau2[[#This Row],[Qté ]]</f>
        <v>0</v>
      </c>
    </row>
    <row r="68" spans="1:12" ht="36" customHeight="1" x14ac:dyDescent="0.65">
      <c r="A68" s="17" t="s">
        <v>122</v>
      </c>
      <c r="B68" s="18" t="s">
        <v>123</v>
      </c>
      <c r="C68" s="4"/>
      <c r="D68" s="4" t="s">
        <v>72</v>
      </c>
      <c r="E68" s="5" t="s">
        <v>57</v>
      </c>
      <c r="F68" s="5"/>
      <c r="G68" s="5">
        <v>14.7</v>
      </c>
      <c r="H68" s="6"/>
      <c r="I68" s="3" t="s">
        <v>91</v>
      </c>
      <c r="J68" s="19" t="s">
        <v>92</v>
      </c>
      <c r="K68" s="19"/>
      <c r="L68" s="60">
        <f>Tableau2[[#This Row],[Prix public ]]*Tableau2[[#This Row],[Qté ]]</f>
        <v>0</v>
      </c>
    </row>
    <row r="69" spans="1:12" ht="36" customHeight="1" x14ac:dyDescent="0.65">
      <c r="A69" s="17" t="s">
        <v>124</v>
      </c>
      <c r="B69" s="18" t="s">
        <v>125</v>
      </c>
      <c r="C69" s="4"/>
      <c r="D69" s="4" t="s">
        <v>72</v>
      </c>
      <c r="E69" s="5" t="s">
        <v>57</v>
      </c>
      <c r="F69" s="5"/>
      <c r="G69" s="5">
        <v>12.5</v>
      </c>
      <c r="H69" s="6"/>
      <c r="I69" s="3" t="s">
        <v>91</v>
      </c>
      <c r="J69" s="19" t="s">
        <v>92</v>
      </c>
      <c r="K69" s="19"/>
      <c r="L69" s="60">
        <f>Tableau2[[#This Row],[Prix public ]]*Tableau2[[#This Row],[Qté ]]</f>
        <v>0</v>
      </c>
    </row>
    <row r="70" spans="1:12" ht="36" customHeight="1" x14ac:dyDescent="0.65">
      <c r="A70" s="17" t="s">
        <v>126</v>
      </c>
      <c r="B70" s="18" t="s">
        <v>127</v>
      </c>
      <c r="C70" s="4"/>
      <c r="D70" s="4" t="s">
        <v>128</v>
      </c>
      <c r="E70" s="5" t="s">
        <v>10</v>
      </c>
      <c r="F70" s="5"/>
      <c r="G70" s="5">
        <v>11.5</v>
      </c>
      <c r="H70" s="6"/>
      <c r="I70" s="3" t="s">
        <v>91</v>
      </c>
      <c r="J70" s="19" t="s">
        <v>67</v>
      </c>
      <c r="K70" s="19"/>
      <c r="L70" s="60">
        <f>Tableau2[[#This Row],[Prix public ]]*Tableau2[[#This Row],[Qté ]]</f>
        <v>0</v>
      </c>
    </row>
    <row r="71" spans="1:12" ht="36" customHeight="1" x14ac:dyDescent="0.65">
      <c r="A71" s="17" t="s">
        <v>129</v>
      </c>
      <c r="B71" s="18" t="s">
        <v>130</v>
      </c>
      <c r="C71" s="4"/>
      <c r="D71" s="4" t="s">
        <v>53</v>
      </c>
      <c r="E71" s="5" t="s">
        <v>10</v>
      </c>
      <c r="F71" s="5"/>
      <c r="G71" s="5">
        <v>9</v>
      </c>
      <c r="H71" s="6"/>
      <c r="I71" s="3" t="s">
        <v>91</v>
      </c>
      <c r="J71" s="19" t="s">
        <v>81</v>
      </c>
      <c r="K71" s="19"/>
      <c r="L71" s="60">
        <f>Tableau2[[#This Row],[Prix public ]]*Tableau2[[#This Row],[Qté ]]</f>
        <v>0</v>
      </c>
    </row>
    <row r="72" spans="1:12" ht="36" customHeight="1" x14ac:dyDescent="0.65">
      <c r="A72" s="17" t="s">
        <v>131</v>
      </c>
      <c r="B72" s="18" t="s">
        <v>132</v>
      </c>
      <c r="C72" s="4"/>
      <c r="D72" s="4" t="s">
        <v>133</v>
      </c>
      <c r="E72" s="5" t="s">
        <v>10</v>
      </c>
      <c r="F72" s="5"/>
      <c r="G72" s="5">
        <v>11.5</v>
      </c>
      <c r="H72" s="6"/>
      <c r="I72" s="3" t="s">
        <v>91</v>
      </c>
      <c r="J72" s="19" t="s">
        <v>81</v>
      </c>
      <c r="K72" s="19"/>
      <c r="L72" s="60">
        <f>Tableau2[[#This Row],[Prix public ]]*Tableau2[[#This Row],[Qté ]]</f>
        <v>0</v>
      </c>
    </row>
    <row r="73" spans="1:12" ht="36" customHeight="1" x14ac:dyDescent="0.65">
      <c r="A73" s="17" t="s">
        <v>134</v>
      </c>
      <c r="B73" s="18" t="s">
        <v>135</v>
      </c>
      <c r="C73" s="4"/>
      <c r="D73" s="4" t="s">
        <v>17</v>
      </c>
      <c r="E73" s="5" t="s">
        <v>10</v>
      </c>
      <c r="F73" s="5"/>
      <c r="G73" s="5">
        <v>8.1</v>
      </c>
      <c r="H73" s="6"/>
      <c r="I73" s="3" t="s">
        <v>91</v>
      </c>
      <c r="J73" s="19" t="s">
        <v>67</v>
      </c>
      <c r="K73" s="19"/>
      <c r="L73" s="60">
        <f>Tableau2[[#This Row],[Prix public ]]*Tableau2[[#This Row],[Qté ]]</f>
        <v>0</v>
      </c>
    </row>
    <row r="74" spans="1:12" ht="36" customHeight="1" x14ac:dyDescent="0.65">
      <c r="A74" s="17" t="s">
        <v>136</v>
      </c>
      <c r="B74" s="18" t="s">
        <v>137</v>
      </c>
      <c r="C74" s="4"/>
      <c r="D74" s="4" t="s">
        <v>138</v>
      </c>
      <c r="E74" s="5" t="s">
        <v>57</v>
      </c>
      <c r="F74" s="5"/>
      <c r="G74" s="5">
        <v>13.7</v>
      </c>
      <c r="H74" s="6"/>
      <c r="I74" s="3" t="s">
        <v>91</v>
      </c>
      <c r="J74" s="19" t="s">
        <v>81</v>
      </c>
      <c r="K74" s="19"/>
      <c r="L74" s="60">
        <f>Tableau2[[#This Row],[Prix public ]]*Tableau2[[#This Row],[Qté ]]</f>
        <v>0</v>
      </c>
    </row>
    <row r="75" spans="1:12" ht="36" customHeight="1" x14ac:dyDescent="0.65">
      <c r="A75" s="17" t="s">
        <v>139</v>
      </c>
      <c r="B75" s="18" t="s">
        <v>140</v>
      </c>
      <c r="C75" s="4"/>
      <c r="D75" s="4" t="s">
        <v>141</v>
      </c>
      <c r="E75" s="5" t="s">
        <v>57</v>
      </c>
      <c r="F75" s="5"/>
      <c r="G75" s="5">
        <v>15.1</v>
      </c>
      <c r="H75" s="6"/>
      <c r="I75" s="3" t="s">
        <v>91</v>
      </c>
      <c r="J75" s="19" t="s">
        <v>92</v>
      </c>
      <c r="K75" s="19"/>
      <c r="L75" s="60">
        <f>Tableau2[[#This Row],[Prix public ]]*Tableau2[[#This Row],[Qté ]]</f>
        <v>0</v>
      </c>
    </row>
    <row r="76" spans="1:12" ht="36" customHeight="1" x14ac:dyDescent="0.65">
      <c r="A76" s="20" t="s">
        <v>142</v>
      </c>
      <c r="B76" s="21" t="s">
        <v>143</v>
      </c>
      <c r="C76" s="8"/>
      <c r="D76" s="8" t="s">
        <v>53</v>
      </c>
      <c r="E76" s="9" t="s">
        <v>10</v>
      </c>
      <c r="F76" s="9"/>
      <c r="G76" s="9">
        <v>8.1</v>
      </c>
      <c r="H76" s="10"/>
      <c r="I76" s="7" t="s">
        <v>91</v>
      </c>
      <c r="J76" s="22" t="s">
        <v>50</v>
      </c>
      <c r="K76" s="22"/>
      <c r="L76" s="61">
        <f>Tableau2[[#This Row],[Prix public ]]*Tableau2[[#This Row],[Qté ]]</f>
        <v>0</v>
      </c>
    </row>
    <row r="80" spans="1:12" ht="33" customHeight="1" x14ac:dyDescent="0.65">
      <c r="A80" s="73"/>
      <c r="B80" s="74"/>
      <c r="C80" s="75"/>
      <c r="D80" s="75"/>
      <c r="E80" s="76"/>
      <c r="F80" s="76"/>
      <c r="G80" s="76"/>
      <c r="H80" s="77"/>
      <c r="I80" s="78"/>
      <c r="J80" s="79" t="s">
        <v>149</v>
      </c>
      <c r="K80" s="80"/>
      <c r="L80" s="71">
        <f>SUM(L10:L76)</f>
        <v>0</v>
      </c>
    </row>
    <row r="83" spans="1:12" ht="36" x14ac:dyDescent="0.75">
      <c r="A83" s="84" t="s">
        <v>150</v>
      </c>
      <c r="B83" s="82"/>
      <c r="C83" s="81"/>
      <c r="D83" s="81"/>
      <c r="E83" s="81"/>
      <c r="F83" s="81"/>
      <c r="G83" s="81"/>
      <c r="H83" s="81"/>
      <c r="I83" s="81"/>
      <c r="J83" s="81"/>
      <c r="K83" s="81"/>
      <c r="L83" s="81"/>
    </row>
    <row r="84" spans="1:12" ht="36" x14ac:dyDescent="0.75">
      <c r="A84" s="85" t="s">
        <v>154</v>
      </c>
      <c r="B84" s="83"/>
      <c r="C84" s="72"/>
      <c r="D84" s="72"/>
      <c r="E84" s="72"/>
      <c r="F84" s="72"/>
      <c r="G84" s="72"/>
      <c r="H84" s="72"/>
      <c r="I84" s="72"/>
      <c r="J84" s="72"/>
      <c r="K84" s="72"/>
      <c r="L84" s="72"/>
    </row>
    <row r="85" spans="1:12" ht="36" x14ac:dyDescent="0.75">
      <c r="A85" s="84" t="s">
        <v>151</v>
      </c>
      <c r="B85" s="83"/>
      <c r="C85" s="72"/>
      <c r="D85" s="72"/>
      <c r="E85" s="72"/>
      <c r="F85" s="72"/>
      <c r="G85" s="72"/>
      <c r="H85" s="72"/>
      <c r="I85" s="72"/>
      <c r="J85" s="72"/>
      <c r="K85" s="72"/>
      <c r="L85" s="72"/>
    </row>
    <row r="86" spans="1:12" ht="36" x14ac:dyDescent="0.75">
      <c r="A86" s="84" t="s">
        <v>152</v>
      </c>
      <c r="B86" s="83"/>
      <c r="C86" s="72"/>
      <c r="D86" s="72"/>
      <c r="E86" s="72"/>
      <c r="F86" s="72"/>
      <c r="G86" s="72"/>
      <c r="H86" s="72"/>
      <c r="I86" s="72"/>
      <c r="J86" s="72"/>
      <c r="K86" s="72"/>
      <c r="L86" s="72"/>
    </row>
    <row r="87" spans="1:12" ht="36" x14ac:dyDescent="0.75">
      <c r="A87" s="85" t="s">
        <v>153</v>
      </c>
      <c r="B87" s="83"/>
      <c r="C87" s="72"/>
      <c r="D87" s="72"/>
      <c r="E87" s="72"/>
      <c r="F87" s="72"/>
      <c r="G87" s="72"/>
      <c r="H87" s="72"/>
      <c r="I87" s="72"/>
      <c r="J87" s="72"/>
      <c r="K87" s="72"/>
      <c r="L87" s="72"/>
    </row>
  </sheetData>
  <phoneticPr fontId="13" type="noConversion"/>
  <pageMargins left="0.7" right="0.7" top="0.75" bottom="0.75" header="0.3" footer="0.3"/>
  <drawing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MILLEY Karen</dc:creator>
  <cp:lastModifiedBy>MILLEY Karen</cp:lastModifiedBy>
  <dcterms:created xsi:type="dcterms:W3CDTF">2026-03-18T19:46:38Z</dcterms:created>
  <dcterms:modified xsi:type="dcterms:W3CDTF">2026-03-18T21:37:58Z</dcterms:modified>
</cp:coreProperties>
</file>